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12adf1134cb0544/Desktop/"/>
    </mc:Choice>
  </mc:AlternateContent>
  <xr:revisionPtr revIDLastSave="3" documentId="8_{21CA5D76-764E-4C9E-B865-C351FAAEE842}" xr6:coauthVersionLast="47" xr6:coauthVersionMax="47" xr10:uidLastSave="{2A750B7C-E996-47D2-A22B-7842CF55BF9F}"/>
  <bookViews>
    <workbookView xWindow="-108" yWindow="-108" windowWidth="23256" windowHeight="12576" xr2:uid="{1FB7085F-74F1-4BD1-B33E-EC78FBB763B9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33" i="66" l="1"/>
  <c r="Z633" i="66" s="1"/>
  <c r="AA632" i="66"/>
  <c r="Z632" i="66" s="1"/>
  <c r="AA631" i="66"/>
  <c r="Z631" i="66"/>
  <c r="AA630" i="66"/>
  <c r="Z630" i="66" s="1"/>
  <c r="AA629" i="66"/>
  <c r="Z629" i="66" s="1"/>
  <c r="AA628" i="66"/>
  <c r="Z628" i="66"/>
  <c r="AA627" i="66"/>
  <c r="Z627" i="66"/>
  <c r="AA626" i="66"/>
  <c r="Z626" i="66" s="1"/>
  <c r="AA621" i="66"/>
  <c r="Z621" i="66" s="1"/>
  <c r="AA620" i="66"/>
  <c r="Z620" i="66"/>
  <c r="AA619" i="66"/>
  <c r="Z619" i="66"/>
  <c r="AA618" i="66"/>
  <c r="Z618" i="66" s="1"/>
  <c r="AC617" i="66"/>
  <c r="AA617" i="66"/>
  <c r="Z617" i="66" s="1"/>
  <c r="AA616" i="66"/>
  <c r="Z616" i="66"/>
  <c r="AA615" i="66"/>
  <c r="Z615" i="66" s="1"/>
  <c r="AA614" i="66"/>
  <c r="Z614" i="66" s="1"/>
  <c r="AA609" i="66"/>
  <c r="Z609" i="66" s="1"/>
  <c r="AA608" i="66"/>
  <c r="Z608" i="66"/>
  <c r="AA607" i="66"/>
  <c r="Z607" i="66" s="1"/>
  <c r="AA606" i="66"/>
  <c r="Z606" i="66" s="1"/>
  <c r="AC605" i="66"/>
  <c r="AA605" i="66"/>
  <c r="Z605" i="66" s="1"/>
  <c r="AC604" i="66"/>
  <c r="AA604" i="66"/>
  <c r="Z604" i="66" s="1"/>
  <c r="AA603" i="66"/>
  <c r="Z603" i="66" s="1"/>
  <c r="AA602" i="66"/>
  <c r="Z602" i="66" s="1"/>
  <c r="AA597" i="66"/>
  <c r="Z597" i="66" s="1"/>
  <c r="AA596" i="66"/>
  <c r="Z596" i="66" s="1"/>
  <c r="AA595" i="66"/>
  <c r="Z595" i="66" s="1"/>
  <c r="AA594" i="66"/>
  <c r="Z594" i="66" s="1"/>
  <c r="AC593" i="66"/>
  <c r="AA593" i="66"/>
  <c r="Z593" i="66" s="1"/>
  <c r="AA592" i="66"/>
  <c r="Z592" i="66" s="1"/>
  <c r="AA591" i="66"/>
  <c r="Z591" i="66" s="1"/>
  <c r="AA590" i="66"/>
  <c r="Z590" i="66" s="1"/>
  <c r="AA585" i="66"/>
  <c r="Z585" i="66" s="1"/>
  <c r="AA584" i="66"/>
  <c r="Z584" i="66" s="1"/>
  <c r="AA583" i="66"/>
  <c r="Z583" i="66" s="1"/>
  <c r="AA582" i="66"/>
  <c r="Z582" i="66" s="1"/>
  <c r="AC581" i="66"/>
  <c r="AA581" i="66"/>
  <c r="Z581" i="66"/>
  <c r="AA580" i="66"/>
  <c r="Z580" i="66"/>
  <c r="AA579" i="66"/>
  <c r="Z579" i="66"/>
  <c r="AA578" i="66"/>
  <c r="Z578" i="66" s="1"/>
  <c r="AC586" i="66" s="1"/>
  <c r="AA573" i="66"/>
  <c r="Z573" i="66" s="1"/>
  <c r="AA572" i="66"/>
  <c r="Z572" i="66"/>
  <c r="AA571" i="66"/>
  <c r="Z571" i="66"/>
  <c r="AA570" i="66"/>
  <c r="Z570" i="66" s="1"/>
  <c r="AC569" i="66"/>
  <c r="AA569" i="66"/>
  <c r="Z569" i="66" s="1"/>
  <c r="AC568" i="66"/>
  <c r="AA568" i="66"/>
  <c r="Z568" i="66"/>
  <c r="AA567" i="66"/>
  <c r="Z567" i="66" s="1"/>
  <c r="AA566" i="66"/>
  <c r="Z566" i="66" s="1"/>
  <c r="AC574" i="66" s="1"/>
  <c r="AA561" i="66"/>
  <c r="Z561" i="66"/>
  <c r="AA560" i="66"/>
  <c r="Z560" i="66"/>
  <c r="AA559" i="66"/>
  <c r="Z559" i="66" s="1"/>
  <c r="AA558" i="66"/>
  <c r="Z558" i="66" s="1"/>
  <c r="AC557" i="66"/>
  <c r="AA557" i="66"/>
  <c r="Z557" i="66" s="1"/>
  <c r="AA556" i="66"/>
  <c r="Z556" i="66" s="1"/>
  <c r="AA555" i="66"/>
  <c r="Z555" i="66" s="1"/>
  <c r="AA554" i="66"/>
  <c r="Z554" i="66"/>
  <c r="AA549" i="66"/>
  <c r="Z549" i="66" s="1"/>
  <c r="AA548" i="66"/>
  <c r="Z548" i="66" s="1"/>
  <c r="AA547" i="66"/>
  <c r="Z547" i="66" s="1"/>
  <c r="AA546" i="66"/>
  <c r="Z546" i="66" s="1"/>
  <c r="AA545" i="66"/>
  <c r="Z545" i="66" s="1"/>
  <c r="AA544" i="66"/>
  <c r="Z544" i="66" s="1"/>
  <c r="AA543" i="66"/>
  <c r="Z543" i="66" s="1"/>
  <c r="AA542" i="66"/>
  <c r="Z542" i="66"/>
  <c r="AA537" i="66"/>
  <c r="Z537" i="66" s="1"/>
  <c r="AA536" i="66"/>
  <c r="Z536" i="66" s="1"/>
  <c r="AA535" i="66"/>
  <c r="Z535" i="66" s="1"/>
  <c r="AA534" i="66"/>
  <c r="Z534" i="66" s="1"/>
  <c r="AC533" i="66"/>
  <c r="AA533" i="66"/>
  <c r="Z533" i="66"/>
  <c r="AA532" i="66"/>
  <c r="Z532" i="66" s="1"/>
  <c r="AA531" i="66"/>
  <c r="Z531" i="66" s="1"/>
  <c r="AA530" i="66"/>
  <c r="Z530" i="66" s="1"/>
  <c r="AA525" i="66"/>
  <c r="Z525" i="66" s="1"/>
  <c r="AA524" i="66"/>
  <c r="Z524" i="66" s="1"/>
  <c r="AA523" i="66"/>
  <c r="Z523" i="66" s="1"/>
  <c r="AA522" i="66"/>
  <c r="Z522" i="66" s="1"/>
  <c r="AA521" i="66"/>
  <c r="Z521" i="66" s="1"/>
  <c r="AA520" i="66"/>
  <c r="Z520" i="66" s="1"/>
  <c r="AA519" i="66"/>
  <c r="Z519" i="66" s="1"/>
  <c r="AA518" i="66"/>
  <c r="Z518" i="66" s="1"/>
  <c r="AA513" i="66"/>
  <c r="Z513" i="66" s="1"/>
  <c r="AA512" i="66"/>
  <c r="Z512" i="66" s="1"/>
  <c r="AA511" i="66"/>
  <c r="Z511" i="66" s="1"/>
  <c r="AA510" i="66"/>
  <c r="Z510" i="66"/>
  <c r="AC509" i="66"/>
  <c r="AA509" i="66"/>
  <c r="Z509" i="66"/>
  <c r="AA508" i="66"/>
  <c r="Z508" i="66"/>
  <c r="AA507" i="66"/>
  <c r="Z507" i="66"/>
  <c r="AA506" i="66"/>
  <c r="Z506" i="66" s="1"/>
  <c r="AA501" i="66"/>
  <c r="Z501" i="66" s="1"/>
  <c r="AA500" i="66"/>
  <c r="Z500" i="66"/>
  <c r="AA499" i="66"/>
  <c r="Z499" i="66"/>
  <c r="AA498" i="66"/>
  <c r="Z498" i="66" s="1"/>
  <c r="AC497" i="66"/>
  <c r="AA497" i="66"/>
  <c r="Z497" i="66"/>
  <c r="AC496" i="66"/>
  <c r="AA496" i="66"/>
  <c r="Z496" i="66" s="1"/>
  <c r="AA495" i="66"/>
  <c r="Z495" i="66" s="1"/>
  <c r="AA494" i="66"/>
  <c r="Z494" i="66" s="1"/>
  <c r="AA489" i="66"/>
  <c r="Z489" i="66"/>
  <c r="AA488" i="66"/>
  <c r="Z488" i="66"/>
  <c r="AA487" i="66"/>
  <c r="Z487" i="66" s="1"/>
  <c r="AA486" i="66"/>
  <c r="Z486" i="66" s="1"/>
  <c r="AC485" i="66"/>
  <c r="AA485" i="66"/>
  <c r="Z485" i="66" s="1"/>
  <c r="AA484" i="66"/>
  <c r="Z484" i="66" s="1"/>
  <c r="AA483" i="66"/>
  <c r="Z483" i="66" s="1"/>
  <c r="AA482" i="66"/>
  <c r="Z482" i="66"/>
  <c r="AA477" i="66"/>
  <c r="Z477" i="66" s="1"/>
  <c r="AA476" i="66"/>
  <c r="Z476" i="66" s="1"/>
  <c r="AA475" i="66"/>
  <c r="Z475" i="66" s="1"/>
  <c r="AA474" i="66"/>
  <c r="Z474" i="66"/>
  <c r="AA473" i="66"/>
  <c r="Z473" i="66"/>
  <c r="AA472" i="66"/>
  <c r="Z472" i="66" s="1"/>
  <c r="AA471" i="66"/>
  <c r="Z471" i="66" s="1"/>
  <c r="AA470" i="66"/>
  <c r="Z470" i="66"/>
  <c r="AA465" i="66"/>
  <c r="Z465" i="66"/>
  <c r="AA464" i="66"/>
  <c r="Z464" i="66" s="1"/>
  <c r="AA463" i="66"/>
  <c r="Z463" i="66" s="1"/>
  <c r="AA462" i="66"/>
  <c r="Z462" i="66" s="1"/>
  <c r="AC461" i="66"/>
  <c r="AA461" i="66"/>
  <c r="Z461" i="66" s="1"/>
  <c r="AA460" i="66"/>
  <c r="Z460" i="66" s="1"/>
  <c r="AA459" i="66"/>
  <c r="Z459" i="66"/>
  <c r="AA458" i="66"/>
  <c r="Z458" i="66"/>
  <c r="AC466" i="66" s="1"/>
  <c r="AA453" i="66"/>
  <c r="Z453" i="66" s="1"/>
  <c r="AA452" i="66"/>
  <c r="Z452" i="66" s="1"/>
  <c r="AA451" i="66"/>
  <c r="Z451" i="66"/>
  <c r="AA450" i="66"/>
  <c r="Z450" i="66"/>
  <c r="AA449" i="66"/>
  <c r="Z449" i="66" s="1"/>
  <c r="AA448" i="66"/>
  <c r="Z448" i="66" s="1"/>
  <c r="AA447" i="66"/>
  <c r="Z447" i="66"/>
  <c r="AA446" i="66"/>
  <c r="Z446" i="66"/>
  <c r="AA441" i="66"/>
  <c r="Z441" i="66" s="1"/>
  <c r="AA440" i="66"/>
  <c r="Z440" i="66" s="1"/>
  <c r="AA439" i="66"/>
  <c r="Z439" i="66"/>
  <c r="AA438" i="66"/>
  <c r="Z438" i="66"/>
  <c r="AC437" i="66"/>
  <c r="AA437" i="66"/>
  <c r="Z437" i="66"/>
  <c r="AA436" i="66"/>
  <c r="Z436" i="66"/>
  <c r="AA435" i="66"/>
  <c r="Z435" i="66" s="1"/>
  <c r="AA434" i="66"/>
  <c r="Z434" i="66" s="1"/>
  <c r="AA429" i="66"/>
  <c r="Z429" i="66" s="1"/>
  <c r="AA428" i="66"/>
  <c r="Z428" i="66"/>
  <c r="AA427" i="66"/>
  <c r="Z427" i="66"/>
  <c r="AA426" i="66"/>
  <c r="Z426" i="66" s="1"/>
  <c r="AC425" i="66"/>
  <c r="AA425" i="66"/>
  <c r="Z425" i="66" s="1"/>
  <c r="AC424" i="66"/>
  <c r="AA424" i="66"/>
  <c r="Z424" i="66"/>
  <c r="AA423" i="66"/>
  <c r="Z423" i="66" s="1"/>
  <c r="AA422" i="66"/>
  <c r="Z422" i="66" s="1"/>
  <c r="AA417" i="66"/>
  <c r="Z417" i="66"/>
  <c r="AA416" i="66"/>
  <c r="Z416" i="66"/>
  <c r="AA415" i="66"/>
  <c r="Z415" i="66" s="1"/>
  <c r="AA414" i="66"/>
  <c r="Z414" i="66" s="1"/>
  <c r="AC413" i="66"/>
  <c r="AA413" i="66"/>
  <c r="Z413" i="66" s="1"/>
  <c r="AA412" i="66"/>
  <c r="Z412" i="66" s="1"/>
  <c r="AA411" i="66"/>
  <c r="Z411" i="66" s="1"/>
  <c r="AA410" i="66"/>
  <c r="Z410" i="66"/>
  <c r="AA405" i="66"/>
  <c r="Z405" i="66" s="1"/>
  <c r="AA404" i="66"/>
  <c r="Z404" i="66" s="1"/>
  <c r="AA403" i="66"/>
  <c r="Z403" i="66" s="1"/>
  <c r="AA402" i="66"/>
  <c r="Z402" i="66"/>
  <c r="AA401" i="66"/>
  <c r="Z401" i="66"/>
  <c r="AA400" i="66"/>
  <c r="Z400" i="66" s="1"/>
  <c r="AA399" i="66"/>
  <c r="Z399" i="66" s="1"/>
  <c r="AA398" i="66"/>
  <c r="Z398" i="66"/>
  <c r="AC404" i="66" s="1"/>
  <c r="AA393" i="66"/>
  <c r="Z393" i="66"/>
  <c r="AA392" i="66"/>
  <c r="Z392" i="66" s="1"/>
  <c r="AA391" i="66"/>
  <c r="Z391" i="66" s="1"/>
  <c r="AA390" i="66"/>
  <c r="Z390" i="66"/>
  <c r="AC389" i="66"/>
  <c r="AA389" i="66"/>
  <c r="Z389" i="66" s="1"/>
  <c r="AA388" i="66"/>
  <c r="Z388" i="66" s="1"/>
  <c r="AA387" i="66"/>
  <c r="Z387" i="66"/>
  <c r="AA386" i="66"/>
  <c r="Z386" i="66"/>
  <c r="AA381" i="66"/>
  <c r="Z381" i="66" s="1"/>
  <c r="AA380" i="66"/>
  <c r="Z380" i="66" s="1"/>
  <c r="AA379" i="66"/>
  <c r="Z379" i="66"/>
  <c r="AA378" i="66"/>
  <c r="Z378" i="66"/>
  <c r="AA377" i="66"/>
  <c r="Z377" i="66" s="1"/>
  <c r="AA376" i="66"/>
  <c r="Z376" i="66" s="1"/>
  <c r="AA375" i="66"/>
  <c r="Z375" i="66"/>
  <c r="AA374" i="66"/>
  <c r="Z374" i="66"/>
  <c r="AA369" i="66"/>
  <c r="Z369" i="66" s="1"/>
  <c r="AA368" i="66"/>
  <c r="Z368" i="66" s="1"/>
  <c r="AA367" i="66"/>
  <c r="Z367" i="66"/>
  <c r="AA366" i="66"/>
  <c r="Z366" i="66" s="1"/>
  <c r="AC365" i="66"/>
  <c r="AA365" i="66"/>
  <c r="Z365" i="66"/>
  <c r="AA364" i="66"/>
  <c r="Z364" i="66"/>
  <c r="AA363" i="66"/>
  <c r="Z363" i="66"/>
  <c r="AA362" i="66"/>
  <c r="Z362" i="66" s="1"/>
  <c r="AA357" i="66"/>
  <c r="Z357" i="66" s="1"/>
  <c r="AA356" i="66"/>
  <c r="Z356" i="66"/>
  <c r="AA355" i="66"/>
  <c r="Z355" i="66"/>
  <c r="AA354" i="66"/>
  <c r="Z354" i="66" s="1"/>
  <c r="AC353" i="66"/>
  <c r="AA353" i="66"/>
  <c r="Z353" i="66" s="1"/>
  <c r="AC352" i="66"/>
  <c r="AA352" i="66"/>
  <c r="Z352" i="66" s="1"/>
  <c r="AA351" i="66"/>
  <c r="Z351" i="66" s="1"/>
  <c r="AA350" i="66"/>
  <c r="Z350" i="66"/>
  <c r="AC358" i="66" s="1"/>
  <c r="AA345" i="66"/>
  <c r="Z345" i="66"/>
  <c r="AA344" i="66"/>
  <c r="Z344" i="66"/>
  <c r="AA343" i="66"/>
  <c r="Z343" i="66" s="1"/>
  <c r="AA342" i="66"/>
  <c r="Z342" i="66" s="1"/>
  <c r="AA341" i="66"/>
  <c r="Z341" i="66"/>
  <c r="AA340" i="66"/>
  <c r="Z340" i="66" s="1"/>
  <c r="AA339" i="66"/>
  <c r="Z339" i="66" s="1"/>
  <c r="AA338" i="66"/>
  <c r="Z338" i="66" s="1"/>
  <c r="AA333" i="66"/>
  <c r="Z333" i="66" s="1"/>
  <c r="AA332" i="66"/>
  <c r="Z332" i="66" s="1"/>
  <c r="AA331" i="66"/>
  <c r="Z331" i="66"/>
  <c r="AA330" i="66"/>
  <c r="Z330" i="66" s="1"/>
  <c r="AA329" i="66"/>
  <c r="Z329" i="66" s="1"/>
  <c r="AA328" i="66"/>
  <c r="Z328" i="66" s="1"/>
  <c r="AA327" i="66"/>
  <c r="Z327" i="66" s="1"/>
  <c r="AA326" i="66"/>
  <c r="Z326" i="66"/>
  <c r="AA321" i="66"/>
  <c r="Z321" i="66" s="1"/>
  <c r="AA320" i="66"/>
  <c r="Z320" i="66" s="1"/>
  <c r="AA319" i="66"/>
  <c r="Z319" i="66" s="1"/>
  <c r="AA318" i="66"/>
  <c r="Z318" i="66" s="1"/>
  <c r="AA317" i="66"/>
  <c r="Z317" i="66" s="1"/>
  <c r="AA316" i="66"/>
  <c r="Z316" i="66"/>
  <c r="AA315" i="66"/>
  <c r="Z315" i="66" s="1"/>
  <c r="AA314" i="66"/>
  <c r="Z314" i="66" s="1"/>
  <c r="AC322" i="66" s="1"/>
  <c r="AA309" i="66"/>
  <c r="Z309" i="66" s="1"/>
  <c r="AA308" i="66"/>
  <c r="Z308" i="66" s="1"/>
  <c r="AA307" i="66"/>
  <c r="Z307" i="66"/>
  <c r="AA306" i="66"/>
  <c r="Z306" i="66" s="1"/>
  <c r="AA305" i="66"/>
  <c r="Z305" i="66" s="1"/>
  <c r="AA304" i="66"/>
  <c r="Z304" i="66" s="1"/>
  <c r="AA303" i="66"/>
  <c r="Z303" i="66" s="1"/>
  <c r="AA302" i="66"/>
  <c r="Z302" i="66"/>
  <c r="AA297" i="66"/>
  <c r="Z297" i="66" s="1"/>
  <c r="AA296" i="66"/>
  <c r="Z296" i="66"/>
  <c r="AA295" i="66"/>
  <c r="Z295" i="66" s="1"/>
  <c r="AA294" i="66"/>
  <c r="Z294" i="66" s="1"/>
  <c r="AA293" i="66"/>
  <c r="Z293" i="66" s="1"/>
  <c r="AA292" i="66"/>
  <c r="Z292" i="66" s="1"/>
  <c r="AA291" i="66"/>
  <c r="Z291" i="66" s="1"/>
  <c r="AA290" i="66"/>
  <c r="Z290" i="66" s="1"/>
  <c r="AA285" i="66"/>
  <c r="Z285" i="66" s="1"/>
  <c r="AA284" i="66"/>
  <c r="Z284" i="66" s="1"/>
  <c r="AA283" i="66"/>
  <c r="Z283" i="66"/>
  <c r="AA282" i="66"/>
  <c r="Z282" i="66"/>
  <c r="AC281" i="66"/>
  <c r="AA281" i="66"/>
  <c r="Z281" i="66" s="1"/>
  <c r="AC280" i="66"/>
  <c r="AA280" i="66"/>
  <c r="Z280" i="66"/>
  <c r="AA279" i="66"/>
  <c r="Z279" i="66"/>
  <c r="AA278" i="66"/>
  <c r="Z278" i="66"/>
  <c r="AC286" i="66" s="1"/>
  <c r="AA273" i="66"/>
  <c r="Z273" i="66" s="1"/>
  <c r="AA272" i="66"/>
  <c r="Z272" i="66"/>
  <c r="AA271" i="66"/>
  <c r="Z271" i="66" s="1"/>
  <c r="AA270" i="66"/>
  <c r="Z270" i="66"/>
  <c r="AA269" i="66"/>
  <c r="Z269" i="66"/>
  <c r="AA268" i="66"/>
  <c r="Z268" i="66"/>
  <c r="AA267" i="66"/>
  <c r="Z267" i="66"/>
  <c r="AA266" i="66"/>
  <c r="Z266" i="66" s="1"/>
  <c r="AA261" i="66"/>
  <c r="Z261" i="66" s="1"/>
  <c r="AA260" i="66"/>
  <c r="Z260" i="66" s="1"/>
  <c r="AA259" i="66"/>
  <c r="Z259" i="66"/>
  <c r="AA258" i="66"/>
  <c r="Z258" i="66" s="1"/>
  <c r="AA257" i="66"/>
  <c r="Z257" i="66"/>
  <c r="AA256" i="66"/>
  <c r="Z256" i="66" s="1"/>
  <c r="AA255" i="66"/>
  <c r="Z255" i="66" s="1"/>
  <c r="AA254" i="66"/>
  <c r="Z254" i="66"/>
  <c r="AA249" i="66"/>
  <c r="Z249" i="66" s="1"/>
  <c r="AA248" i="66"/>
  <c r="Z248" i="66" s="1"/>
  <c r="AA247" i="66"/>
  <c r="Z247" i="66" s="1"/>
  <c r="AA246" i="66"/>
  <c r="Z246" i="66" s="1"/>
  <c r="AA245" i="66"/>
  <c r="Z245" i="66" s="1"/>
  <c r="AA244" i="66"/>
  <c r="Z244" i="66" s="1"/>
  <c r="AA243" i="66"/>
  <c r="Z243" i="66"/>
  <c r="AA242" i="66"/>
  <c r="Z242" i="66" s="1"/>
  <c r="AA237" i="66"/>
  <c r="Z237" i="66" s="1"/>
  <c r="AA236" i="66"/>
  <c r="Z236" i="66" s="1"/>
  <c r="AA235" i="66"/>
  <c r="Z235" i="66" s="1"/>
  <c r="AA234" i="66"/>
  <c r="Z234" i="66"/>
  <c r="AA233" i="66"/>
  <c r="Z233" i="66" s="1"/>
  <c r="AA232" i="66"/>
  <c r="Z232" i="66" s="1"/>
  <c r="AA231" i="66"/>
  <c r="Z231" i="66" s="1"/>
  <c r="AA230" i="66"/>
  <c r="Z230" i="66" s="1"/>
  <c r="AA225" i="66"/>
  <c r="Z225" i="66" s="1"/>
  <c r="AA224" i="66"/>
  <c r="Z224" i="66" s="1"/>
  <c r="AA223" i="66"/>
  <c r="Z223" i="66" s="1"/>
  <c r="AA222" i="66"/>
  <c r="Z222" i="66" s="1"/>
  <c r="AA221" i="66"/>
  <c r="Z221" i="66" s="1"/>
  <c r="AA220" i="66"/>
  <c r="Z220" i="66"/>
  <c r="AA219" i="66"/>
  <c r="Z219" i="66" s="1"/>
  <c r="AA218" i="66"/>
  <c r="Z218" i="66" s="1"/>
  <c r="AA213" i="66"/>
  <c r="Z213" i="66" s="1"/>
  <c r="AA212" i="66"/>
  <c r="Z212" i="66" s="1"/>
  <c r="AA211" i="66"/>
  <c r="Z211" i="66"/>
  <c r="AA210" i="66"/>
  <c r="Z210" i="66" s="1"/>
  <c r="AA209" i="66"/>
  <c r="Z209" i="66" s="1"/>
  <c r="AA208" i="66"/>
  <c r="Z208" i="66" s="1"/>
  <c r="AA207" i="66"/>
  <c r="Z207" i="66" s="1"/>
  <c r="AA206" i="66"/>
  <c r="Z206" i="66" s="1"/>
  <c r="AA201" i="66"/>
  <c r="Z201" i="66" s="1"/>
  <c r="AA200" i="66"/>
  <c r="Z200" i="66"/>
  <c r="AA199" i="66"/>
  <c r="Z199" i="66"/>
  <c r="AA198" i="66"/>
  <c r="Z198" i="66" s="1"/>
  <c r="AA197" i="66"/>
  <c r="Z197" i="66" s="1"/>
  <c r="O192" i="66" s="1"/>
  <c r="AA196" i="66"/>
  <c r="Z196" i="66"/>
  <c r="AA195" i="66"/>
  <c r="Z195" i="66" s="1"/>
  <c r="AA194" i="66"/>
  <c r="Z194" i="66" s="1"/>
  <c r="AA189" i="66"/>
  <c r="Z189" i="66"/>
  <c r="AA188" i="66"/>
  <c r="Z188" i="66" s="1"/>
  <c r="AA187" i="66"/>
  <c r="Z187" i="66" s="1"/>
  <c r="AA186" i="66"/>
  <c r="Z186" i="66" s="1"/>
  <c r="AA185" i="66"/>
  <c r="Z185" i="66" s="1"/>
  <c r="AA184" i="66"/>
  <c r="Z184" i="66"/>
  <c r="AA183" i="66"/>
  <c r="Z183" i="66" s="1"/>
  <c r="AA182" i="66"/>
  <c r="Z182" i="66" s="1"/>
  <c r="AA177" i="66"/>
  <c r="Z177" i="66"/>
  <c r="AA176" i="66"/>
  <c r="Z176" i="66" s="1"/>
  <c r="AA175" i="66"/>
  <c r="Z175" i="66" s="1"/>
  <c r="AA174" i="66"/>
  <c r="Z174" i="66" s="1"/>
  <c r="AA173" i="66"/>
  <c r="Z173" i="66" s="1"/>
  <c r="AA172" i="66"/>
  <c r="Z172" i="66" s="1"/>
  <c r="AA171" i="66"/>
  <c r="Z171" i="66" s="1"/>
  <c r="AA170" i="66"/>
  <c r="Z170" i="66" s="1"/>
  <c r="AA165" i="66"/>
  <c r="Z165" i="66"/>
  <c r="AA164" i="66"/>
  <c r="Z164" i="66" s="1"/>
  <c r="AA163" i="66"/>
  <c r="Z163" i="66" s="1"/>
  <c r="AA162" i="66"/>
  <c r="Z162" i="66"/>
  <c r="AA161" i="66"/>
  <c r="Z161" i="66" s="1"/>
  <c r="AA160" i="66"/>
  <c r="Z160" i="66" s="1"/>
  <c r="AA159" i="66"/>
  <c r="Z159" i="66" s="1"/>
  <c r="AA158" i="66"/>
  <c r="Z158" i="66"/>
  <c r="AA153" i="66"/>
  <c r="Z153" i="66" s="1"/>
  <c r="AA152" i="66"/>
  <c r="Z152" i="66" s="1"/>
  <c r="AA151" i="66"/>
  <c r="Z151" i="66" s="1"/>
  <c r="AA150" i="66"/>
  <c r="Z150" i="66"/>
  <c r="AA149" i="66"/>
  <c r="Z149" i="66" s="1"/>
  <c r="AA148" i="66"/>
  <c r="Z148" i="66" s="1"/>
  <c r="AA147" i="66"/>
  <c r="Z147" i="66" s="1"/>
  <c r="AA146" i="66"/>
  <c r="Z146" i="66"/>
  <c r="AC152" i="66" s="1"/>
  <c r="AA141" i="66"/>
  <c r="Z141" i="66" s="1"/>
  <c r="AA140" i="66"/>
  <c r="Z140" i="66" s="1"/>
  <c r="AA139" i="66"/>
  <c r="Z139" i="66" s="1"/>
  <c r="AA138" i="66"/>
  <c r="Z138" i="66" s="1"/>
  <c r="AA137" i="66"/>
  <c r="Z137" i="66" s="1"/>
  <c r="AA136" i="66"/>
  <c r="Z136" i="66" s="1"/>
  <c r="AA135" i="66"/>
  <c r="Z135" i="66" s="1"/>
  <c r="AA134" i="66"/>
  <c r="Z134" i="66"/>
  <c r="AC142" i="66" s="1"/>
  <c r="AA129" i="66"/>
  <c r="Z129" i="66" s="1"/>
  <c r="AA128" i="66"/>
  <c r="Z128" i="66" s="1"/>
  <c r="AA127" i="66"/>
  <c r="Z127" i="66"/>
  <c r="AA126" i="66"/>
  <c r="Z126" i="66" s="1"/>
  <c r="AA125" i="66"/>
  <c r="Z125" i="66" s="1"/>
  <c r="AA124" i="66"/>
  <c r="Z124" i="66" s="1"/>
  <c r="AA123" i="66"/>
  <c r="Z123" i="66"/>
  <c r="AA122" i="66"/>
  <c r="Z122" i="66" s="1"/>
  <c r="AC130" i="66" s="1"/>
  <c r="AA117" i="66"/>
  <c r="Z117" i="66" s="1"/>
  <c r="AA116" i="66"/>
  <c r="Z116" i="66" s="1"/>
  <c r="AA115" i="66"/>
  <c r="Z115" i="66" s="1"/>
  <c r="AA114" i="66"/>
  <c r="Z114" i="66" s="1"/>
  <c r="AA113" i="66"/>
  <c r="Z113" i="66" s="1"/>
  <c r="AA112" i="66"/>
  <c r="Z112" i="66" s="1"/>
  <c r="AA111" i="66"/>
  <c r="Z111" i="66"/>
  <c r="AA110" i="66"/>
  <c r="Z110" i="66"/>
  <c r="AA105" i="66"/>
  <c r="Z105" i="66" s="1"/>
  <c r="AA104" i="66"/>
  <c r="Z104" i="66" s="1"/>
  <c r="AA103" i="66"/>
  <c r="Z103" i="66" s="1"/>
  <c r="AA102" i="66"/>
  <c r="Z102" i="66" s="1"/>
  <c r="AA101" i="66"/>
  <c r="Z101" i="66"/>
  <c r="AA100" i="66"/>
  <c r="Z100" i="66" s="1"/>
  <c r="AA99" i="66"/>
  <c r="Z99" i="66"/>
  <c r="AA98" i="66"/>
  <c r="Z98" i="66" s="1"/>
  <c r="AC106" i="66" s="1"/>
  <c r="AA93" i="66"/>
  <c r="Z93" i="66" s="1"/>
  <c r="AA92" i="66"/>
  <c r="Z92" i="66" s="1"/>
  <c r="AA91" i="66"/>
  <c r="Z91" i="66"/>
  <c r="AA90" i="66"/>
  <c r="Z90" i="66" s="1"/>
  <c r="AA89" i="66"/>
  <c r="Z89" i="66" s="1"/>
  <c r="AA88" i="66"/>
  <c r="Z88" i="66"/>
  <c r="AA87" i="66"/>
  <c r="Z87" i="66" s="1"/>
  <c r="AA86" i="66"/>
  <c r="Z86" i="66" s="1"/>
  <c r="AA81" i="66"/>
  <c r="Z81" i="66"/>
  <c r="AA80" i="66"/>
  <c r="Z80" i="66" s="1"/>
  <c r="AA79" i="66"/>
  <c r="Z79" i="66" s="1"/>
  <c r="AA78" i="66"/>
  <c r="Z78" i="66" s="1"/>
  <c r="AA77" i="66"/>
  <c r="Z77" i="66" s="1"/>
  <c r="AA76" i="66"/>
  <c r="Z76" i="66"/>
  <c r="AA75" i="66"/>
  <c r="Z75" i="66"/>
  <c r="AA74" i="66"/>
  <c r="Z74" i="66" s="1"/>
  <c r="AA69" i="66"/>
  <c r="Z69" i="66" s="1"/>
  <c r="AA68" i="66"/>
  <c r="Z68" i="66" s="1"/>
  <c r="AA67" i="66"/>
  <c r="Z67" i="66" s="1"/>
  <c r="AA66" i="66"/>
  <c r="Z66" i="66" s="1"/>
  <c r="AA65" i="66"/>
  <c r="Z65" i="66"/>
  <c r="AA64" i="66"/>
  <c r="Z64" i="66"/>
  <c r="AA63" i="66"/>
  <c r="Z63" i="66" s="1"/>
  <c r="AA62" i="66"/>
  <c r="Z62" i="66" s="1"/>
  <c r="AA57" i="66"/>
  <c r="Z57" i="66"/>
  <c r="AA56" i="66"/>
  <c r="Z56" i="66"/>
  <c r="AA55" i="66"/>
  <c r="Z55" i="66" s="1"/>
  <c r="AA54" i="66"/>
  <c r="Z54" i="66"/>
  <c r="AA53" i="66"/>
  <c r="Z53" i="66" s="1"/>
  <c r="AA52" i="66"/>
  <c r="Z52" i="66"/>
  <c r="AA51" i="66"/>
  <c r="Z51" i="66" s="1"/>
  <c r="AA50" i="66"/>
  <c r="Z50" i="66"/>
  <c r="AC58" i="66" s="1"/>
  <c r="AA45" i="66"/>
  <c r="Z45" i="66" s="1"/>
  <c r="AA44" i="66"/>
  <c r="Z44" i="66" s="1"/>
  <c r="AA43" i="66"/>
  <c r="Z43" i="66" s="1"/>
  <c r="AA42" i="66"/>
  <c r="Z42" i="66"/>
  <c r="AA41" i="66"/>
  <c r="Z41" i="66"/>
  <c r="AA40" i="66"/>
  <c r="Z40" i="66"/>
  <c r="AC44" i="66" s="1"/>
  <c r="AA39" i="66"/>
  <c r="Z39" i="66" s="1"/>
  <c r="AA38" i="66"/>
  <c r="Z38" i="66"/>
  <c r="C36" i="66"/>
  <c r="C48" i="66" s="1"/>
  <c r="C60" i="66" s="1"/>
  <c r="C72" i="66" s="1"/>
  <c r="C84" i="66" s="1"/>
  <c r="C96" i="66" s="1"/>
  <c r="C108" i="66" s="1"/>
  <c r="C120" i="66" s="1"/>
  <c r="C132" i="66" s="1"/>
  <c r="C144" i="66" s="1"/>
  <c r="C156" i="66" s="1"/>
  <c r="C168" i="66" s="1"/>
  <c r="C180" i="66" s="1"/>
  <c r="C192" i="66" s="1"/>
  <c r="C204" i="66" s="1"/>
  <c r="C216" i="66" s="1"/>
  <c r="C228" i="66" s="1"/>
  <c r="C240" i="66" s="1"/>
  <c r="C252" i="66" s="1"/>
  <c r="C264" i="66" s="1"/>
  <c r="C276" i="66" s="1"/>
  <c r="C288" i="66" s="1"/>
  <c r="C300" i="66" s="1"/>
  <c r="C312" i="66" s="1"/>
  <c r="C324" i="66" s="1"/>
  <c r="C336" i="66" s="1"/>
  <c r="C348" i="66" s="1"/>
  <c r="C360" i="66" s="1"/>
  <c r="C372" i="66" s="1"/>
  <c r="C384" i="66" s="1"/>
  <c r="C396" i="66" s="1"/>
  <c r="C408" i="66" s="1"/>
  <c r="C420" i="66" s="1"/>
  <c r="C432" i="66" s="1"/>
  <c r="C444" i="66" s="1"/>
  <c r="C456" i="66" s="1"/>
  <c r="C468" i="66" s="1"/>
  <c r="C480" i="66" s="1"/>
  <c r="C492" i="66" s="1"/>
  <c r="C504" i="66" s="1"/>
  <c r="C516" i="66" s="1"/>
  <c r="C528" i="66" s="1"/>
  <c r="C540" i="66" s="1"/>
  <c r="C552" i="66" s="1"/>
  <c r="C564" i="66" s="1"/>
  <c r="C576" i="66" s="1"/>
  <c r="C588" i="66" s="1"/>
  <c r="C600" i="66" s="1"/>
  <c r="C612" i="66" s="1"/>
  <c r="C624" i="66" s="1"/>
  <c r="AA33" i="66"/>
  <c r="Z33" i="66"/>
  <c r="AA32" i="66"/>
  <c r="Z32" i="66"/>
  <c r="AA31" i="66"/>
  <c r="Z31" i="66" s="1"/>
  <c r="AA30" i="66"/>
  <c r="Z30" i="66"/>
  <c r="AA29" i="66"/>
  <c r="Z29" i="66" s="1"/>
  <c r="AA28" i="66"/>
  <c r="Z28" i="66" s="1"/>
  <c r="AA27" i="66"/>
  <c r="Z27" i="66"/>
  <c r="AA26" i="66"/>
  <c r="Z26" i="66"/>
  <c r="C24" i="66"/>
  <c r="AA21" i="66"/>
  <c r="Z21" i="66" s="1"/>
  <c r="AA20" i="66"/>
  <c r="Z20" i="66" s="1"/>
  <c r="AA19" i="66"/>
  <c r="Z19" i="66"/>
  <c r="AA18" i="66"/>
  <c r="Z18" i="66"/>
  <c r="AA17" i="66"/>
  <c r="Z17" i="66"/>
  <c r="AA16" i="66"/>
  <c r="Z16" i="66" s="1"/>
  <c r="AA15" i="66"/>
  <c r="Z15" i="66"/>
  <c r="AA14" i="66"/>
  <c r="Z14" i="66" s="1"/>
  <c r="I12" i="66"/>
  <c r="D24" i="66" s="1"/>
  <c r="I24" i="66" s="1"/>
  <c r="D36" i="66" s="1"/>
  <c r="I36" i="66" s="1"/>
  <c r="D48" i="66" s="1"/>
  <c r="I48" i="66" s="1"/>
  <c r="D60" i="66" s="1"/>
  <c r="I60" i="66" s="1"/>
  <c r="D72" i="66" s="1"/>
  <c r="I72" i="66" s="1"/>
  <c r="D84" i="66" s="1"/>
  <c r="I84" i="66" s="1"/>
  <c r="D96" i="66" s="1"/>
  <c r="I96" i="66" s="1"/>
  <c r="D108" i="66" s="1"/>
  <c r="I108" i="66" s="1"/>
  <c r="D120" i="66" s="1"/>
  <c r="I120" i="66" s="1"/>
  <c r="D132" i="66" s="1"/>
  <c r="I132" i="66" s="1"/>
  <c r="D144" i="66" s="1"/>
  <c r="I144" i="66" s="1"/>
  <c r="D156" i="66" s="1"/>
  <c r="I156" i="66" s="1"/>
  <c r="D168" i="66" s="1"/>
  <c r="I168" i="66" s="1"/>
  <c r="D180" i="66" s="1"/>
  <c r="I180" i="66" s="1"/>
  <c r="D192" i="66" s="1"/>
  <c r="I192" i="66" s="1"/>
  <c r="D204" i="66" s="1"/>
  <c r="I204" i="66" s="1"/>
  <c r="D216" i="66" s="1"/>
  <c r="I216" i="66" s="1"/>
  <c r="D228" i="66" s="1"/>
  <c r="I228" i="66" s="1"/>
  <c r="D240" i="66" s="1"/>
  <c r="I240" i="66" s="1"/>
  <c r="D252" i="66" s="1"/>
  <c r="I252" i="66" s="1"/>
  <c r="D264" i="66" s="1"/>
  <c r="I264" i="66" s="1"/>
  <c r="D276" i="66" s="1"/>
  <c r="I276" i="66" s="1"/>
  <c r="D288" i="66" s="1"/>
  <c r="I288" i="66" s="1"/>
  <c r="D300" i="66" s="1"/>
  <c r="I300" i="66" s="1"/>
  <c r="D312" i="66" s="1"/>
  <c r="I312" i="66" s="1"/>
  <c r="D324" i="66" s="1"/>
  <c r="I324" i="66" s="1"/>
  <c r="D336" i="66" s="1"/>
  <c r="I336" i="66" s="1"/>
  <c r="D348" i="66" s="1"/>
  <c r="I348" i="66" s="1"/>
  <c r="D360" i="66" s="1"/>
  <c r="I360" i="66" s="1"/>
  <c r="D372" i="66" s="1"/>
  <c r="I372" i="66" s="1"/>
  <c r="D384" i="66" s="1"/>
  <c r="I384" i="66" s="1"/>
  <c r="D396" i="66" s="1"/>
  <c r="I396" i="66" s="1"/>
  <c r="D408" i="66" s="1"/>
  <c r="I408" i="66" s="1"/>
  <c r="D420" i="66" s="1"/>
  <c r="I420" i="66" s="1"/>
  <c r="D432" i="66" s="1"/>
  <c r="I432" i="66" s="1"/>
  <c r="D444" i="66" s="1"/>
  <c r="I444" i="66" s="1"/>
  <c r="D456" i="66" s="1"/>
  <c r="I456" i="66" s="1"/>
  <c r="D468" i="66" s="1"/>
  <c r="I468" i="66" s="1"/>
  <c r="D480" i="66" s="1"/>
  <c r="I480" i="66" s="1"/>
  <c r="D492" i="66" s="1"/>
  <c r="I492" i="66" s="1"/>
  <c r="D504" i="66" s="1"/>
  <c r="I504" i="66" s="1"/>
  <c r="D516" i="66" s="1"/>
  <c r="I516" i="66" s="1"/>
  <c r="D528" i="66" s="1"/>
  <c r="I528" i="66" s="1"/>
  <c r="D540" i="66" s="1"/>
  <c r="I540" i="66" s="1"/>
  <c r="D552" i="66" s="1"/>
  <c r="I552" i="66" s="1"/>
  <c r="D564" i="66" s="1"/>
  <c r="I564" i="66" s="1"/>
  <c r="D576" i="66" s="1"/>
  <c r="I576" i="66" s="1"/>
  <c r="D588" i="66" s="1"/>
  <c r="I588" i="66" s="1"/>
  <c r="D600" i="66" s="1"/>
  <c r="I600" i="66" s="1"/>
  <c r="D612" i="66" s="1"/>
  <c r="I612" i="66" s="1"/>
  <c r="D624" i="66" s="1"/>
  <c r="I624" i="66" s="1"/>
  <c r="M9" i="66"/>
  <c r="AC633" i="66" l="1"/>
  <c r="O624" i="66"/>
  <c r="AC341" i="66" s="1"/>
  <c r="O312" i="66"/>
  <c r="O576" i="66"/>
  <c r="O564" i="66"/>
  <c r="AC622" i="66"/>
  <c r="O60" i="66"/>
  <c r="AC382" i="66"/>
  <c r="O420" i="66"/>
  <c r="O252" i="66"/>
  <c r="O36" i="66"/>
  <c r="AC94" i="66"/>
  <c r="AC514" i="66"/>
  <c r="AC548" i="66"/>
  <c r="AC454" i="66"/>
  <c r="AC502" i="66"/>
  <c r="AC166" i="66"/>
  <c r="AC226" i="66"/>
  <c r="AC274" i="66"/>
  <c r="O180" i="66"/>
  <c r="AC22" i="66"/>
  <c r="AC34" i="66"/>
  <c r="AC298" i="66"/>
  <c r="O288" i="66"/>
  <c r="O48" i="66"/>
  <c r="O72" i="66"/>
  <c r="O96" i="66"/>
  <c r="AC100" i="66" s="1"/>
  <c r="AC116" i="66"/>
  <c r="O108" i="66"/>
  <c r="AC250" i="66"/>
  <c r="O240" i="66"/>
  <c r="O276" i="66"/>
  <c r="O324" i="66"/>
  <c r="N12" i="66"/>
  <c r="T12" i="66" s="1"/>
  <c r="O24" i="66"/>
  <c r="O408" i="66"/>
  <c r="AC418" i="66"/>
  <c r="O528" i="66"/>
  <c r="AC538" i="66"/>
  <c r="O588" i="66"/>
  <c r="AC598" i="66"/>
  <c r="AC80" i="66"/>
  <c r="O84" i="66"/>
  <c r="O264" i="66"/>
  <c r="AC310" i="66"/>
  <c r="O300" i="66"/>
  <c r="AC332" i="66"/>
  <c r="AC394" i="66"/>
  <c r="AC202" i="66"/>
  <c r="O204" i="66"/>
  <c r="AC212" i="66"/>
  <c r="O216" i="66"/>
  <c r="AC236" i="66"/>
  <c r="O228" i="66"/>
  <c r="O348" i="66"/>
  <c r="AC70" i="66"/>
  <c r="O144" i="66"/>
  <c r="O156" i="66"/>
  <c r="O168" i="66"/>
  <c r="AC178" i="66"/>
  <c r="AC188" i="66"/>
  <c r="O360" i="66"/>
  <c r="AC370" i="66"/>
  <c r="AC442" i="66"/>
  <c r="O432" i="66"/>
  <c r="O516" i="66"/>
  <c r="AC526" i="66"/>
  <c r="O492" i="66"/>
  <c r="O120" i="66"/>
  <c r="O132" i="66"/>
  <c r="O480" i="66"/>
  <c r="AC490" i="66"/>
  <c r="AC262" i="66"/>
  <c r="O372" i="66"/>
  <c r="O384" i="66"/>
  <c r="O468" i="66"/>
  <c r="O504" i="66"/>
  <c r="O396" i="66"/>
  <c r="AC430" i="66"/>
  <c r="AC476" i="66"/>
  <c r="O612" i="66"/>
  <c r="O600" i="66"/>
  <c r="AC317" i="66" s="1"/>
  <c r="AC610" i="66"/>
  <c r="O552" i="66"/>
  <c r="AC562" i="66"/>
  <c r="O336" i="66"/>
  <c r="AC346" i="66"/>
  <c r="O444" i="66"/>
  <c r="O456" i="66"/>
  <c r="O540" i="66"/>
  <c r="AC29" i="66" l="1"/>
  <c r="AC616" i="66"/>
  <c r="AC257" i="66"/>
  <c r="AC64" i="66"/>
  <c r="AC293" i="66"/>
  <c r="AC292" i="66"/>
  <c r="AC412" i="66"/>
  <c r="AC244" i="66"/>
  <c r="AC136" i="66"/>
  <c r="AC580" i="66"/>
  <c r="AC460" i="66"/>
  <c r="AC220" i="66"/>
  <c r="AC256" i="66"/>
  <c r="AC101" i="66"/>
  <c r="AC268" i="66"/>
  <c r="AC340" i="66"/>
  <c r="AC592" i="66"/>
  <c r="AC364" i="66"/>
  <c r="AC65" i="66"/>
  <c r="AC316" i="66"/>
  <c r="AC196" i="66"/>
  <c r="Z12" i="66"/>
  <c r="T24" i="66"/>
  <c r="AC28" i="66"/>
  <c r="AC197" i="66"/>
  <c r="AC508" i="66"/>
  <c r="AC532" i="66"/>
  <c r="AC221" i="66"/>
  <c r="AC172" i="66"/>
  <c r="AC8" i="66"/>
  <c r="AC9" i="66" s="1"/>
  <c r="AC269" i="66"/>
  <c r="AC556" i="66"/>
  <c r="AC388" i="66"/>
  <c r="AC173" i="66"/>
  <c r="AC436" i="66"/>
  <c r="AC484" i="66"/>
  <c r="AC137" i="66"/>
  <c r="AC245" i="66"/>
  <c r="Z8" i="66" l="1"/>
  <c r="Z9" i="66" s="1"/>
  <c r="T36" i="66"/>
  <c r="Z24" i="66"/>
  <c r="AC624" i="66"/>
  <c r="AC612" i="66"/>
  <c r="AC564" i="66"/>
  <c r="AC492" i="66"/>
  <c r="AC420" i="66"/>
  <c r="AC600" i="66"/>
  <c r="AC552" i="66"/>
  <c r="AC540" i="66"/>
  <c r="AC480" i="66"/>
  <c r="AC468" i="66"/>
  <c r="AC408" i="66"/>
  <c r="AC396" i="66"/>
  <c r="AC576" i="66"/>
  <c r="AC528" i="66"/>
  <c r="AC516" i="66"/>
  <c r="AC432" i="66"/>
  <c r="AC360" i="66"/>
  <c r="AC288" i="66"/>
  <c r="AC240" i="66"/>
  <c r="AC228" i="66"/>
  <c r="AC132" i="66"/>
  <c r="AC120" i="66"/>
  <c r="AC588" i="66"/>
  <c r="AC324" i="66"/>
  <c r="AC384" i="66"/>
  <c r="AC372" i="66"/>
  <c r="AC264" i="66"/>
  <c r="AC192" i="66"/>
  <c r="AC180" i="66"/>
  <c r="AC24" i="66"/>
  <c r="AC336" i="66"/>
  <c r="AC504" i="66"/>
  <c r="AC348" i="66"/>
  <c r="AC96" i="66"/>
  <c r="AC48" i="66"/>
  <c r="AC36" i="66"/>
  <c r="AC444" i="66"/>
  <c r="AC276" i="66"/>
  <c r="AC168" i="66"/>
  <c r="AC156" i="66"/>
  <c r="AC144" i="66"/>
  <c r="AC216" i="66"/>
  <c r="AC204" i="66"/>
  <c r="AC84" i="66"/>
  <c r="AC456" i="66"/>
  <c r="AC252" i="66"/>
  <c r="AC108" i="66"/>
  <c r="AC60" i="66"/>
  <c r="AC12" i="66"/>
  <c r="AC312" i="66"/>
  <c r="AC300" i="66"/>
  <c r="AC72" i="66"/>
  <c r="T48" i="66" l="1"/>
  <c r="Z36" i="66"/>
  <c r="Z48" i="66" l="1"/>
  <c r="T60" i="66"/>
  <c r="Z60" i="66" l="1"/>
  <c r="T72" i="66"/>
  <c r="Z72" i="66" l="1"/>
  <c r="T84" i="66"/>
  <c r="Z84" i="66" l="1"/>
  <c r="T96" i="66"/>
  <c r="Z96" i="66" l="1"/>
  <c r="T108" i="66"/>
  <c r="Z108" i="66" l="1"/>
  <c r="T120" i="66"/>
  <c r="Z120" i="66" l="1"/>
  <c r="T132" i="66"/>
  <c r="T144" i="66" l="1"/>
  <c r="Z132" i="66"/>
  <c r="T156" i="66" l="1"/>
  <c r="Z144" i="66"/>
  <c r="T168" i="66" l="1"/>
  <c r="Z156" i="66"/>
  <c r="T180" i="66" l="1"/>
  <c r="Z168" i="66"/>
  <c r="Z180" i="66" l="1"/>
  <c r="T192" i="66"/>
  <c r="Z192" i="66" l="1"/>
  <c r="T204" i="66"/>
  <c r="Z204" i="66" l="1"/>
  <c r="T216" i="66"/>
  <c r="Z216" i="66" l="1"/>
  <c r="T228" i="66"/>
  <c r="Z228" i="66" l="1"/>
  <c r="T240" i="66"/>
  <c r="T252" i="66" l="1"/>
  <c r="Z240" i="66"/>
  <c r="Z252" i="66" l="1"/>
  <c r="T264" i="66"/>
  <c r="Z264" i="66" l="1"/>
  <c r="T276" i="66"/>
  <c r="Z276" i="66" l="1"/>
  <c r="T288" i="66"/>
  <c r="T300" i="66" l="1"/>
  <c r="Z288" i="66"/>
  <c r="Z300" i="66" l="1"/>
  <c r="T312" i="66"/>
  <c r="Z312" i="66" l="1"/>
  <c r="T324" i="66"/>
  <c r="T336" i="66" l="1"/>
  <c r="Z324" i="66"/>
  <c r="T348" i="66" l="1"/>
  <c r="Z336" i="66"/>
  <c r="Z348" i="66" l="1"/>
  <c r="T360" i="66"/>
  <c r="T372" i="66" l="1"/>
  <c r="Z360" i="66"/>
  <c r="Z372" i="66" l="1"/>
  <c r="T384" i="66"/>
  <c r="Z384" i="66" l="1"/>
  <c r="T396" i="66"/>
  <c r="T408" i="66" l="1"/>
  <c r="Z396" i="66"/>
  <c r="T420" i="66" l="1"/>
  <c r="Z408" i="66"/>
  <c r="T432" i="66" l="1"/>
  <c r="Z420" i="66"/>
  <c r="Z432" i="66" l="1"/>
  <c r="T444" i="66"/>
  <c r="Z444" i="66" l="1"/>
  <c r="T456" i="66"/>
  <c r="Z456" i="66" l="1"/>
  <c r="T468" i="66"/>
  <c r="Z468" i="66" l="1"/>
  <c r="T480" i="66"/>
  <c r="T492" i="66" l="1"/>
  <c r="Z480" i="66"/>
  <c r="T504" i="66" l="1"/>
  <c r="Z492" i="66"/>
  <c r="Z504" i="66" l="1"/>
  <c r="T516" i="66"/>
  <c r="Z516" i="66" l="1"/>
  <c r="T528" i="66"/>
  <c r="Z528" i="66" l="1"/>
  <c r="T540" i="66"/>
  <c r="Z540" i="66" l="1"/>
  <c r="T552" i="66"/>
  <c r="T564" i="66" l="1"/>
  <c r="Z552" i="66"/>
  <c r="T576" i="66" l="1"/>
  <c r="Z564" i="66"/>
  <c r="Z576" i="66" l="1"/>
  <c r="T588" i="66"/>
  <c r="Z588" i="66" l="1"/>
  <c r="T600" i="66"/>
  <c r="T612" i="66" l="1"/>
  <c r="Z600" i="66"/>
  <c r="T624" i="66" l="1"/>
  <c r="Z624" i="66" s="1"/>
  <c r="Z612" i="66"/>
</calcChain>
</file>

<file path=xl/sharedStrings.xml><?xml version="1.0" encoding="utf-8"?>
<sst xmlns="http://schemas.openxmlformats.org/spreadsheetml/2006/main" count="4744" uniqueCount="45">
  <si>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</si>
  <si>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</si>
  <si>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</si>
  <si>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</si>
  <si>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</si>
  <si>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</si>
  <si>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</si>
  <si>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</si>
  <si>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</si>
  <si>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</si>
  <si>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</si>
  <si>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</si>
  <si>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</si>
  <si>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</si>
  <si>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</si>
  <si>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</si>
  <si>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</si>
  <si>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</si>
  <si>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</si>
  <si>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Year</t>
  </si>
  <si>
    <t>Wk</t>
  </si>
  <si>
    <t>Student Name:</t>
  </si>
  <si>
    <t>Student ID:</t>
  </si>
  <si>
    <t>Home</t>
  </si>
  <si>
    <t>Total</t>
  </si>
  <si>
    <t>Other [Type Here]</t>
  </si>
  <si>
    <t>Enter Student ID Number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</si>
  <si>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</si>
  <si>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</si>
  <si>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</si>
  <si>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</si>
  <si>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</si>
  <si>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</si>
  <si>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</si>
  <si>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</si>
  <si>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</si>
  <si>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</si>
  <si>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</si>
  <si>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</si>
  <si>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</si>
  <si>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</si>
  <si>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A copy of the study log must be submitted at the conclusion of each term. Student must submit the completed study log in one of the following methods: (1) email to studylogs@instituteoflaw.com; (2) fax to 888-657-1895</t>
  </si>
  <si>
    <t>Student Study Log</t>
  </si>
  <si>
    <r>
      <t>American Institute of Law</t>
    </r>
    <r>
      <rPr>
        <sz val="10"/>
        <rFont val="Arial"/>
        <family val="2"/>
      </rPr>
      <t xml:space="preserve">
18411 Crenshaw Boulevard, Suite 416, Torrance CA 90504-5066               www.instituteoflaw.com   Tel: 888.412.4593  Fax: 888-657-1895                      </t>
    </r>
    <r>
      <rPr>
        <sz val="8"/>
        <rFont val="Arial"/>
        <family val="2"/>
      </rPr>
      <t>Email Completed Form to: studylogs@instituteoflaw.com</t>
    </r>
  </si>
  <si>
    <t xml:space="preserve">I fully understand the Committee of Bar Examiner's requirement that each law student complete a minimum of 864 hours of law study per academic year. I, hereby certify, under penalty of perjury, that the information I have provided in this study log is true and correct and is an accurate representation and accounting of all of my law school study activities for the entire academic year.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</si>
</sst>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4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8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u/>
      <sz val="10"/>
      <name val="Tahoma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color theme="9" tint="-0.49992370372631001"/>
      <name val="Tahoma"/>
      <family val="2"/>
    </font>
    <font>
      <sz val="10"/>
      <color theme="5" tint="-0.24991607409894101"/>
      <name val="Arial"/>
      <family val="2"/>
    </font>
    <font>
      <sz val="10"/>
      <color theme="0"/>
      <name val="Tahoma"/>
      <family val="2"/>
    </font>
    <font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 tint="-0.2499160740989410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65">
    <xf numFmtId="0" fontId="0" fillId="0" borderId="0" xfId="0"/>
    <xf numFmtId="10" fontId="8" fillId="0" borderId="0" xfId="0" applyNumberFormat="1" applyFont="1" applyAlignment="1">
      <alignment horizontal="center"/>
    </xf>
    <xf numFmtId="165" fontId="11" fillId="0" borderId="1" xfId="0" applyNumberFormat="1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" fillId="0" borderId="0" xfId="0" applyFont="1"/>
    <xf numFmtId="0" fontId="11" fillId="0" borderId="0" xfId="0" applyFont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1" fontId="1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right"/>
    </xf>
    <xf numFmtId="10" fontId="16" fillId="0" borderId="0" xfId="0" applyNumberFormat="1" applyFont="1" applyAlignment="1">
      <alignment horizontal="right"/>
    </xf>
    <xf numFmtId="10" fontId="1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right"/>
    </xf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Border="1" applyAlignment="1">
      <alignment horizontal="right"/>
    </xf>
    <xf numFmtId="1" fontId="8" fillId="0" borderId="5" xfId="0" applyNumberFormat="1" applyFont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Border="1" applyAlignment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left"/>
    </xf>
    <xf numFmtId="10" fontId="8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 wrapText="1"/>
    </xf>
    <xf numFmtId="0" fontId="9" fillId="0" borderId="9" xfId="0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left"/>
    </xf>
    <xf numFmtId="0" fontId="13" fillId="0" borderId="0" xfId="0" applyFont="1"/>
    <xf numFmtId="1" fontId="11" fillId="0" borderId="11" xfId="0" applyNumberFormat="1" applyFont="1" applyBorder="1" applyAlignment="1" applyProtection="1">
      <alignment horizontal="right" wrapText="1"/>
      <protection locked="0"/>
    </xf>
    <xf numFmtId="1" fontId="11" fillId="0" borderId="12" xfId="0" applyNumberFormat="1" applyFont="1" applyBorder="1" applyAlignment="1" applyProtection="1">
      <alignment horizontal="right" wrapText="1"/>
      <protection locked="0"/>
    </xf>
    <xf numFmtId="1" fontId="11" fillId="0" borderId="13" xfId="0" applyNumberFormat="1" applyFont="1" applyBorder="1" applyAlignment="1" applyProtection="1">
      <alignment horizontal="left" wrapText="1"/>
      <protection locked="0"/>
    </xf>
    <xf numFmtId="1" fontId="11" fillId="0" borderId="14" xfId="0" applyNumberFormat="1" applyFont="1" applyBorder="1" applyAlignment="1" applyProtection="1">
      <alignment horizontal="left" wrapText="1"/>
      <protection locked="0"/>
    </xf>
    <xf numFmtId="0" fontId="11" fillId="0" borderId="15" xfId="0" applyFont="1" applyBorder="1" applyAlignment="1">
      <alignment wrapText="1"/>
    </xf>
    <xf numFmtId="166" fontId="19" fillId="0" borderId="16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left"/>
      <protection locked="0"/>
    </xf>
    <xf numFmtId="1" fontId="0" fillId="0" borderId="0" xfId="0" applyNumberFormat="1"/>
    <xf numFmtId="2" fontId="22" fillId="0" borderId="0" xfId="0" applyNumberFormat="1" applyFont="1"/>
    <xf numFmtId="164" fontId="23" fillId="0" borderId="17" xfId="0" applyNumberFormat="1" applyFont="1" applyBorder="1" applyAlignment="1" applyProtection="1">
      <alignment horizontal="right"/>
      <protection locked="0"/>
    </xf>
    <xf numFmtId="0" fontId="6" fillId="0" borderId="0" xfId="1" applyBorder="1" applyAlignment="1" applyProtection="1">
      <alignment horizontal="center"/>
    </xf>
    <xf numFmtId="2" fontId="6" fillId="0" borderId="0" xfId="1" applyNumberFormat="1" applyBorder="1" applyAlignment="1" applyProtection="1">
      <alignment horizontal="center"/>
    </xf>
    <xf numFmtId="0" fontId="1" fillId="0" borderId="0" xfId="0" applyFont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11" fillId="0" borderId="19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2" fontId="27" fillId="0" borderId="0" xfId="1" applyNumberFormat="1" applyFont="1" applyBorder="1" applyAlignment="1" applyProtection="1">
      <alignment horizontal="center"/>
    </xf>
    <xf numFmtId="4" fontId="28" fillId="2" borderId="21" xfId="0" applyNumberFormat="1" applyFont="1" applyFill="1" applyBorder="1" applyAlignment="1">
      <alignment horizontal="center"/>
    </xf>
    <xf numFmtId="10" fontId="28" fillId="2" borderId="21" xfId="0" applyNumberFormat="1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5" fillId="2" borderId="0" xfId="0" applyFont="1" applyFill="1" applyAlignment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2" xfId="0" applyNumberFormat="1" applyFont="1" applyFill="1" applyBorder="1" applyAlignment="1" applyProtection="1">
      <alignment horizontal="right" wrapText="1"/>
      <protection locked="0"/>
    </xf>
    <xf numFmtId="0" fontId="11" fillId="3" borderId="23" xfId="0" applyFont="1" applyFill="1" applyBorder="1" applyAlignment="1">
      <alignment wrapText="1"/>
    </xf>
    <xf numFmtId="1" fontId="11" fillId="3" borderId="24" xfId="0" applyNumberFormat="1" applyFont="1" applyFill="1" applyBorder="1" applyAlignment="1" applyProtection="1">
      <alignment horizontal="left" wrapText="1"/>
      <protection locked="0"/>
    </xf>
    <xf numFmtId="1" fontId="11" fillId="3" borderId="25" xfId="0" applyNumberFormat="1" applyFont="1" applyFill="1" applyBorder="1" applyAlignment="1" applyProtection="1">
      <alignment horizontal="right" wrapText="1"/>
      <protection locked="0"/>
    </xf>
    <xf numFmtId="1" fontId="11" fillId="0" borderId="26" xfId="0" applyNumberFormat="1" applyFont="1" applyBorder="1" applyAlignment="1" applyProtection="1">
      <alignment horizontal="right" wrapText="1"/>
      <protection locked="0"/>
    </xf>
    <xf numFmtId="1" fontId="11" fillId="0" borderId="27" xfId="0" applyNumberFormat="1" applyFont="1" applyBorder="1" applyAlignment="1" applyProtection="1">
      <alignment horizontal="right" wrapText="1"/>
      <protection locked="0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0" fontId="0" fillId="3" borderId="28" xfId="1" applyNumberFormat="1" applyFont="1" applyFill="1" applyBorder="1" applyAlignment="1" applyProtection="1">
      <alignment horizontal="center"/>
    </xf>
    <xf numFmtId="0" fontId="0" fillId="2" borderId="21" xfId="0" applyFill="1" applyBorder="1" applyAlignment="1">
      <alignment horizontal="center"/>
    </xf>
    <xf numFmtId="1" fontId="11" fillId="4" borderId="26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6" fillId="3" borderId="20" xfId="0" applyFont="1" applyFill="1" applyBorder="1" applyAlignment="1">
      <alignment horizontal="center"/>
    </xf>
    <xf numFmtId="10" fontId="11" fillId="2" borderId="19" xfId="0" applyNumberFormat="1" applyFont="1" applyFill="1" applyBorder="1" applyAlignment="1">
      <alignment horizontal="center"/>
    </xf>
    <xf numFmtId="0" fontId="15" fillId="0" borderId="29" xfId="0" applyFont="1" applyBorder="1" applyAlignment="1">
      <alignment horizontal="right"/>
    </xf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30" xfId="0" applyBorder="1"/>
    <xf numFmtId="0" fontId="24" fillId="4" borderId="31" xfId="0" applyFont="1" applyFill="1" applyBorder="1" applyAlignment="1">
      <alignment horizontal="center"/>
    </xf>
    <xf numFmtId="10" fontId="28" fillId="4" borderId="32" xfId="0" applyNumberFormat="1" applyFont="1" applyFill="1" applyBorder="1" applyAlignment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10" fontId="28" fillId="4" borderId="18" xfId="0" applyNumberFormat="1" applyFont="1" applyFill="1" applyBorder="1" applyAlignment="1">
      <alignment horizontal="center"/>
    </xf>
    <xf numFmtId="0" fontId="15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15" fillId="0" borderId="5" xfId="0" applyFont="1" applyBorder="1" applyAlignment="1">
      <alignment horizontal="right" vertical="center"/>
    </xf>
    <xf numFmtId="0" fontId="0" fillId="0" borderId="0" xfId="0" applyAlignment="1">
      <alignment horizontal="right"/>
    </xf>
    <xf numFmtId="10" fontId="25" fillId="0" borderId="4" xfId="0" applyNumberFormat="1" applyFont="1" applyBorder="1" applyAlignment="1">
      <alignment horizontal="right" vertical="top"/>
    </xf>
    <xf numFmtId="1" fontId="25" fillId="0" borderId="5" xfId="0" applyNumberFormat="1" applyFont="1" applyBorder="1" applyAlignment="1">
      <alignment horizontal="left" vertical="top"/>
    </xf>
    <xf numFmtId="0" fontId="31" fillId="5" borderId="33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2" fontId="32" fillId="0" borderId="0" xfId="0" applyNumberFormat="1" applyFont="1"/>
    <xf numFmtId="0" fontId="15" fillId="0" borderId="17" xfId="0" applyFont="1" applyBorder="1" applyAlignment="1" applyProtection="1">
      <alignment horizontal="left" vertical="center"/>
      <protection locked="0"/>
    </xf>
    <xf numFmtId="0" fontId="0" fillId="0" borderId="35" xfId="0" applyBorder="1"/>
    <xf numFmtId="0" fontId="6" fillId="0" borderId="28" xfId="1" applyBorder="1" applyAlignment="1">
      <alignment horizontal="center"/>
      <protection locked="0"/>
    </xf>
    <xf numFmtId="0" fontId="0" fillId="0" borderId="0" xfId="0" applyAlignment="1">
      <alignment horizontal="center"/>
    </xf>
    <xf numFmtId="4" fontId="28" fillId="0" borderId="32" xfId="0" applyNumberFormat="1" applyFont="1" applyBorder="1" applyAlignment="1">
      <alignment horizontal="center"/>
    </xf>
    <xf numFmtId="2" fontId="0" fillId="0" borderId="16" xfId="0" applyNumberFormat="1" applyBorder="1"/>
    <xf numFmtId="0" fontId="0" fillId="0" borderId="16" xfId="0" applyBorder="1"/>
    <xf numFmtId="10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1" fillId="0" borderId="16" xfId="0" applyNumberFormat="1" applyFont="1" applyBorder="1" applyAlignment="1">
      <alignment horizontal="right"/>
    </xf>
    <xf numFmtId="166" fontId="19" fillId="0" borderId="33" xfId="0" applyNumberFormat="1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166" fontId="19" fillId="0" borderId="16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11" fillId="5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2" fontId="14" fillId="0" borderId="37" xfId="1" applyNumberFormat="1" applyFont="1" applyFill="1" applyBorder="1" applyAlignment="1" applyProtection="1">
      <alignment horizontal="left" wrapText="1"/>
    </xf>
    <xf numFmtId="0" fontId="14" fillId="0" borderId="37" xfId="0" applyFont="1" applyBorder="1"/>
    <xf numFmtId="2" fontId="0" fillId="0" borderId="0" xfId="1" applyNumberFormat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0" xfId="0"/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5" borderId="36" xfId="0" applyFont="1" applyFill="1" applyBorder="1" applyAlignment="1">
      <alignment horizontal="center"/>
    </xf>
    <xf numFmtId="0" fontId="11" fillId="5" borderId="16" xfId="0" applyFont="1" applyFill="1" applyBorder="1"/>
    <xf numFmtId="0" fontId="0" fillId="5" borderId="16" xfId="0" applyFill="1" applyBorder="1"/>
    <xf numFmtId="0" fontId="0" fillId="5" borderId="38" xfId="0" applyFill="1" applyBorder="1"/>
    <xf numFmtId="1" fontId="17" fillId="0" borderId="0" xfId="0" applyNumberFormat="1" applyFont="1" applyAlignment="1">
      <alignment horizontal="left" vertical="top" wrapText="1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0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7" xfId="0" applyFont="1" applyBorder="1"/>
    <xf numFmtId="0" fontId="0" fillId="0" borderId="7" xfId="0" applyBorder="1"/>
    <xf numFmtId="0" fontId="15" fillId="0" borderId="0" xfId="0" applyFont="1"/>
    <xf numFmtId="0" fontId="21" fillId="0" borderId="0" xfId="0" applyFont="1" applyAlignment="1">
      <alignment horizontal="center" vertical="center"/>
    </xf>
    <xf numFmtId="0" fontId="15" fillId="7" borderId="39" xfId="0" applyFont="1" applyFill="1" applyBorder="1" applyAlignment="1" applyProtection="1">
      <alignment horizontal="left"/>
      <protection locked="0"/>
    </xf>
    <xf numFmtId="0" fontId="15" fillId="7" borderId="37" xfId="0" applyFont="1" applyFill="1" applyBorder="1" applyAlignment="1" applyProtection="1">
      <alignment horizontal="left"/>
      <protection locked="0"/>
    </xf>
    <xf numFmtId="0" fontId="0" fillId="7" borderId="40" xfId="0" applyFill="1" applyBorder="1" applyProtection="1">
      <protection locked="0"/>
    </xf>
    <xf numFmtId="0" fontId="15" fillId="7" borderId="41" xfId="0" applyFont="1" applyFill="1" applyBorder="1" applyAlignment="1" applyProtection="1">
      <alignment horizontal="left"/>
      <protection locked="0"/>
    </xf>
    <xf numFmtId="0" fontId="15" fillId="7" borderId="42" xfId="0" applyFont="1" applyFill="1" applyBorder="1" applyAlignment="1" applyProtection="1">
      <alignment horizontal="left"/>
      <protection locked="0"/>
    </xf>
    <xf numFmtId="0" fontId="0" fillId="7" borderId="43" xfId="0" applyFill="1" applyBorder="1" applyProtection="1">
      <protection locked="0"/>
    </xf>
    <xf numFmtId="0" fontId="29" fillId="0" borderId="0" xfId="0" applyFont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30" fillId="0" borderId="10" xfId="0" applyFont="1" applyBorder="1"/>
    <xf numFmtId="166" fontId="25" fillId="7" borderId="33" xfId="0" applyNumberFormat="1" applyFont="1" applyFill="1" applyBorder="1" applyAlignment="1" applyProtection="1">
      <alignment horizontal="right"/>
      <protection locked="0"/>
    </xf>
    <xf numFmtId="0" fontId="28" fillId="7" borderId="16" xfId="0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left"/>
    </xf>
    <xf numFmtId="2" fontId="11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166" fontId="33" fillId="6" borderId="37" xfId="0" applyNumberFormat="1" applyFont="1" applyFill="1" applyBorder="1" applyAlignment="1" applyProtection="1">
      <alignment horizontal="left"/>
      <protection locked="0"/>
    </xf>
    <xf numFmtId="0" fontId="33" fillId="6" borderId="0" xfId="0" applyFont="1" applyFill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37203</xdr:colOff>
      <xdr:row>0</xdr:row>
      <xdr:rowOff>730922</xdr:rowOff>
    </xdr:from>
    <xdr:to>
      <xdr:col>28</xdr:col>
      <xdr:colOff>71888</xdr:colOff>
      <xdr:row>0</xdr:row>
      <xdr:rowOff>735405</xdr:rowOff>
    </xdr:to>
    <xdr:cxnSp macro="">
      <xdr:nvCxnSpPr>
        <xdr:cNvPr id="1403" name="Straight Connector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CxnSpPr>
          <a:cxnSpLocks noChangeShapeType="1"/>
        </xdr:cNvCxnSpPr>
      </xdr:nvCxnSpPr>
      <xdr:spPr bwMode="auto">
        <a:xfrm flipV="1">
          <a:off x="1409700" y="733425"/>
          <a:ext cx="457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652</xdr:row>
      <xdr:rowOff>0</xdr:rowOff>
    </xdr:from>
    <xdr:to>
      <xdr:col>18</xdr:col>
      <xdr:colOff>171450</xdr:colOff>
      <xdr:row>652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117671850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651</xdr:row>
      <xdr:rowOff>371475</xdr:rowOff>
    </xdr:from>
    <xdr:to>
      <xdr:col>28</xdr:col>
      <xdr:colOff>523875</xdr:colOff>
      <xdr:row>651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117671850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1005728</xdr:colOff>
      <xdr:row>5</xdr:row>
      <xdr:rowOff>10085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0"/>
          <a:ext cx="1009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651</xdr:row>
      <xdr:rowOff>66675</xdr:rowOff>
    </xdr:from>
    <xdr:to>
      <xdr:col>1</xdr:col>
      <xdr:colOff>1171575</xdr:colOff>
      <xdr:row>652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117490875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651</xdr:row>
      <xdr:rowOff>76200</xdr:rowOff>
    </xdr:from>
    <xdr:to>
      <xdr:col>21</xdr:col>
      <xdr:colOff>190500</xdr:colOff>
      <xdr:row>651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117500400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6"/>
  <sheetViews>
    <sheetView tabSelected="1" zoomScale="99" zoomScaleNormal="99" workbookViewId="0">
      <selection activeCell="D12" sqref="D12:G12"/>
    </sheetView>
  </sheetViews>
  <sheetFormatPr defaultColWidth="8.44140625" defaultRowHeight="13.2" x14ac:dyDescent="0.25"/>
  <cols>
    <col min="1" max="1" width="2.33203125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7"/>
      <c r="B1" s="10"/>
      <c r="C1" s="135" t="s">
        <v>43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4"/>
      <c r="AB1" s="4"/>
    </row>
    <row r="2" spans="1:29" ht="101.25" hidden="1" customHeight="1" x14ac:dyDescent="0.3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4"/>
      <c r="AB2" s="4"/>
    </row>
    <row r="3" spans="1:29" ht="15.6" hidden="1" x14ac:dyDescent="0.3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4"/>
      <c r="AB3" s="4"/>
    </row>
    <row r="4" spans="1:29" ht="17.399999999999999" hidden="1" x14ac:dyDescent="0.3">
      <c r="A4" s="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4"/>
      <c r="AB4" s="4"/>
    </row>
    <row r="5" spans="1:29" ht="16.5" customHeight="1" x14ac:dyDescent="0.25">
      <c r="B5" s="138" t="s">
        <v>42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9" ht="16.2" thickBot="1" x14ac:dyDescent="0.3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34"/>
      <c r="AB6" s="34"/>
      <c r="AC6" s="34"/>
    </row>
    <row r="7" spans="1:29" ht="15" x14ac:dyDescent="0.25">
      <c r="B7" s="17" t="s">
        <v>21</v>
      </c>
      <c r="C7" s="147" t="s">
        <v>27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T7" s="84"/>
      <c r="U7" s="85"/>
      <c r="V7" s="85"/>
      <c r="W7" s="85"/>
      <c r="X7" s="85"/>
      <c r="Y7" s="86"/>
      <c r="Z7" s="87" t="s">
        <v>24</v>
      </c>
      <c r="AA7" s="56"/>
      <c r="AB7" s="56"/>
      <c r="AC7" s="55" t="s">
        <v>30</v>
      </c>
    </row>
    <row r="8" spans="1:29" ht="15" customHeight="1" x14ac:dyDescent="0.25">
      <c r="A8" s="8"/>
      <c r="B8" s="17" t="s">
        <v>22</v>
      </c>
      <c r="C8" s="144" t="s">
        <v>26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  <c r="T8" s="83"/>
      <c r="Y8" s="82" t="s">
        <v>32</v>
      </c>
      <c r="Z8" s="108">
        <f>AC28+AC29</f>
        <v>0</v>
      </c>
      <c r="AA8" s="57"/>
      <c r="AB8" s="58"/>
      <c r="AC8" s="53">
        <f>AC22+AC34+AC44+AC58+AC70+AC80+AC94+AC106+AC116+AC130+AC142+AC152+AC166+AC178+AC188+AC202+AC214+AC224+AC238+AC250+AC260+AC274+AC286+AC296+AC310+AC322+AC332+AC346+AC358+AC368+AC382+AC394+AC404+AC418+AC430+AC440+AC454+AC466+AC476+AC490+AC502+AC512+AC526+AC538+AC548+AC562+AC574+AC584+AC598+AC610+AC620+AC633</f>
        <v>0</v>
      </c>
    </row>
    <row r="9" spans="1:29" ht="15" customHeight="1" thickBot="1" x14ac:dyDescent="0.3">
      <c r="A9" s="8"/>
      <c r="B9" s="17"/>
      <c r="C9" s="104"/>
      <c r="D9" s="151"/>
      <c r="E9" s="151"/>
      <c r="F9" s="151"/>
      <c r="G9" s="152">
        <v>52</v>
      </c>
      <c r="H9" s="152"/>
      <c r="I9" s="140" t="s">
        <v>35</v>
      </c>
      <c r="J9" s="141"/>
      <c r="K9" s="141"/>
      <c r="L9" s="141"/>
      <c r="M9" s="152">
        <f>G9*16.61</f>
        <v>863.72</v>
      </c>
      <c r="N9" s="152"/>
      <c r="O9" s="140" t="s">
        <v>36</v>
      </c>
      <c r="P9" s="141"/>
      <c r="Q9" s="141"/>
      <c r="R9" s="105"/>
      <c r="S9" s="42"/>
      <c r="T9" s="89"/>
      <c r="U9" s="42"/>
      <c r="V9" s="42"/>
      <c r="Y9" s="82" t="s">
        <v>31</v>
      </c>
      <c r="Z9" s="88">
        <f>Z8/AA$13</f>
        <v>0</v>
      </c>
      <c r="AA9" s="57"/>
      <c r="AB9" s="59"/>
      <c r="AC9" s="54">
        <f>AC8/AA$13</f>
        <v>0</v>
      </c>
    </row>
    <row r="10" spans="1:29" ht="6" customHeight="1" thickBot="1" x14ac:dyDescent="0.3">
      <c r="A10" s="8"/>
      <c r="B10" s="17"/>
      <c r="C10" s="92"/>
      <c r="D10" s="92"/>
      <c r="E10" s="92"/>
      <c r="F10" s="92"/>
      <c r="G10" s="92"/>
      <c r="H10" s="93"/>
      <c r="I10" s="92"/>
      <c r="J10" s="94"/>
      <c r="K10" s="94"/>
      <c r="L10" s="94"/>
      <c r="M10" s="95"/>
      <c r="N10" s="95"/>
      <c r="O10" s="92"/>
      <c r="P10" s="94"/>
      <c r="Q10" s="94"/>
      <c r="R10" s="94"/>
      <c r="S10" s="42"/>
      <c r="T10" s="89"/>
      <c r="U10" s="42"/>
      <c r="V10" s="42"/>
      <c r="Y10" s="41"/>
      <c r="Z10" s="91"/>
      <c r="AA10" s="57"/>
      <c r="AB10" s="59"/>
      <c r="AC10" s="54"/>
    </row>
    <row r="11" spans="1:29" ht="13.5" customHeight="1" thickBot="1" x14ac:dyDescent="0.3">
      <c r="A11" s="8"/>
      <c r="B11" s="99"/>
      <c r="C11" s="100"/>
      <c r="D11" s="118"/>
      <c r="E11" s="119"/>
      <c r="F11" s="119"/>
      <c r="G11" s="127"/>
      <c r="H11" s="128"/>
      <c r="I11" s="100"/>
      <c r="J11" s="129"/>
      <c r="K11" s="130"/>
      <c r="L11" s="130"/>
      <c r="M11" s="102"/>
      <c r="N11" s="131" t="s">
        <v>37</v>
      </c>
      <c r="O11" s="132"/>
      <c r="P11" s="132"/>
      <c r="Q11" s="132"/>
      <c r="R11" s="132"/>
      <c r="S11" s="132"/>
      <c r="T11" s="131" t="s">
        <v>38</v>
      </c>
      <c r="U11" s="133"/>
      <c r="V11" s="133"/>
      <c r="W11" s="133"/>
      <c r="X11" s="133"/>
      <c r="Y11" s="134"/>
      <c r="Z11" s="101" t="s">
        <v>34</v>
      </c>
      <c r="AA11" s="4"/>
      <c r="AB11" s="4"/>
      <c r="AC11" s="73"/>
    </row>
    <row r="12" spans="1:29" ht="15" customHeight="1" thickBot="1" x14ac:dyDescent="0.3">
      <c r="A12" s="8"/>
      <c r="B12" s="97" t="s">
        <v>17</v>
      </c>
      <c r="C12" s="98">
        <v>1</v>
      </c>
      <c r="D12" s="153">
        <v>45375</v>
      </c>
      <c r="E12" s="154"/>
      <c r="F12" s="154"/>
      <c r="G12" s="154"/>
      <c r="H12" s="40" t="s">
        <v>18</v>
      </c>
      <c r="I12" s="116">
        <f>D12+6</f>
        <v>45381</v>
      </c>
      <c r="J12" s="155"/>
      <c r="K12" s="155"/>
      <c r="L12" s="155"/>
      <c r="M12" s="155"/>
      <c r="N12" s="156">
        <f>SUM(Z14:Z21)</f>
        <v>0</v>
      </c>
      <c r="O12" s="157"/>
      <c r="P12" s="157"/>
      <c r="Q12" s="157"/>
      <c r="R12" s="157"/>
      <c r="S12" s="158"/>
      <c r="T12" s="159">
        <f>N12</f>
        <v>0</v>
      </c>
      <c r="U12" s="160"/>
      <c r="V12" s="160"/>
      <c r="W12" s="160"/>
      <c r="X12" s="160"/>
      <c r="Y12" s="161"/>
      <c r="Z12" s="50">
        <f>T12/M$9</f>
        <v>0</v>
      </c>
      <c r="AA12" s="4"/>
      <c r="AB12" s="4"/>
      <c r="AC12" s="72">
        <f>AC$9</f>
        <v>0</v>
      </c>
    </row>
    <row r="13" spans="1:29" ht="15" customHeight="1" thickBot="1" x14ac:dyDescent="0.35">
      <c r="A13" s="8"/>
      <c r="B13" s="29"/>
      <c r="C13" s="16"/>
      <c r="D13" s="111" t="s">
        <v>16</v>
      </c>
      <c r="E13" s="111"/>
      <c r="F13" s="112"/>
      <c r="G13" s="111" t="s">
        <v>9</v>
      </c>
      <c r="H13" s="111"/>
      <c r="I13" s="112"/>
      <c r="J13" s="1" t="s">
        <v>0</v>
      </c>
      <c r="K13" s="111" t="s">
        <v>11</v>
      </c>
      <c r="L13" s="111"/>
      <c r="M13" s="112"/>
      <c r="N13" s="111" t="s">
        <v>12</v>
      </c>
      <c r="O13" s="111"/>
      <c r="P13" s="112"/>
      <c r="Q13" s="111" t="s">
        <v>13</v>
      </c>
      <c r="R13" s="111"/>
      <c r="S13" s="112"/>
      <c r="T13" s="111" t="s">
        <v>14</v>
      </c>
      <c r="U13" s="111"/>
      <c r="V13" s="112"/>
      <c r="W13" s="111" t="s">
        <v>15</v>
      </c>
      <c r="X13" s="111"/>
      <c r="Y13" s="112"/>
      <c r="Z13" s="49" t="s">
        <v>24</v>
      </c>
      <c r="AA13" s="5">
        <v>864</v>
      </c>
      <c r="AB13" s="5"/>
      <c r="AC13" s="106" t="s">
        <v>29</v>
      </c>
    </row>
    <row r="14" spans="1:29" ht="15" customHeight="1" x14ac:dyDescent="0.25">
      <c r="A14" s="9"/>
      <c r="B14" s="30" t="s">
        <v>2</v>
      </c>
      <c r="C14" s="24"/>
      <c r="D14" s="68">
        <v>0</v>
      </c>
      <c r="E14" s="66" t="s">
        <v>10</v>
      </c>
      <c r="F14" s="67">
        <v>0</v>
      </c>
      <c r="G14" s="65">
        <v>0</v>
      </c>
      <c r="H14" s="66" t="s">
        <v>10</v>
      </c>
      <c r="I14" s="67">
        <v>0</v>
      </c>
      <c r="J14" s="63" t="s">
        <v>1</v>
      </c>
      <c r="K14" s="65">
        <v>0</v>
      </c>
      <c r="L14" s="66" t="s">
        <v>10</v>
      </c>
      <c r="M14" s="67">
        <v>0</v>
      </c>
      <c r="N14" s="65">
        <v>0</v>
      </c>
      <c r="O14" s="66" t="s">
        <v>10</v>
      </c>
      <c r="P14" s="67">
        <v>0</v>
      </c>
      <c r="Q14" s="65">
        <v>0</v>
      </c>
      <c r="R14" s="66" t="s">
        <v>10</v>
      </c>
      <c r="S14" s="67">
        <v>0</v>
      </c>
      <c r="T14" s="65">
        <v>0</v>
      </c>
      <c r="U14" s="66" t="s">
        <v>10</v>
      </c>
      <c r="V14" s="67">
        <v>0</v>
      </c>
      <c r="W14" s="65">
        <v>0</v>
      </c>
      <c r="X14" s="66" t="s">
        <v>10</v>
      </c>
      <c r="Y14" s="67">
        <v>0</v>
      </c>
      <c r="Z14" s="64">
        <f>AA14/60</f>
        <v>0</v>
      </c>
      <c r="AA14" s="18">
        <f>SUM($D14,$G14,$K14,$N14,$Q14,$T14,$W14)*60+$F14+$I14+$M14+$P14+$S14+$V14+$Y14</f>
        <v>0</v>
      </c>
      <c r="AB14" s="25"/>
      <c r="AC14" s="46"/>
    </row>
    <row r="15" spans="1:29" ht="15" customHeight="1" x14ac:dyDescent="0.25">
      <c r="A15" s="9"/>
      <c r="B15" s="30" t="s">
        <v>3</v>
      </c>
      <c r="C15" s="24"/>
      <c r="D15" s="69">
        <v>0</v>
      </c>
      <c r="E15" s="3" t="s">
        <v>10</v>
      </c>
      <c r="F15" s="37">
        <v>0</v>
      </c>
      <c r="G15" s="35">
        <v>0</v>
      </c>
      <c r="H15" s="3" t="s">
        <v>10</v>
      </c>
      <c r="I15" s="37"/>
      <c r="J15" s="2" t="s">
        <v>1</v>
      </c>
      <c r="K15" s="35">
        <v>0</v>
      </c>
      <c r="L15" s="3" t="s">
        <v>10</v>
      </c>
      <c r="M15" s="37">
        <v>0</v>
      </c>
      <c r="N15" s="35">
        <v>0</v>
      </c>
      <c r="O15" s="3" t="s">
        <v>10</v>
      </c>
      <c r="P15" s="37">
        <v>0</v>
      </c>
      <c r="Q15" s="35">
        <v>0</v>
      </c>
      <c r="R15" s="3" t="s">
        <v>10</v>
      </c>
      <c r="S15" s="37">
        <v>0</v>
      </c>
      <c r="T15" s="35">
        <v>0</v>
      </c>
      <c r="U15" s="3" t="s">
        <v>10</v>
      </c>
      <c r="V15" s="37">
        <v>0</v>
      </c>
      <c r="W15" s="35">
        <v>0</v>
      </c>
      <c r="X15" s="3" t="s">
        <v>10</v>
      </c>
      <c r="Y15" s="37">
        <v>0</v>
      </c>
      <c r="Z15" s="21">
        <f t="shared" ref="Z15:Z21" si="0">AA15/60</f>
        <v>0</v>
      </c>
      <c r="AA15" s="18">
        <f t="shared" ref="AA15:AA21" si="1">SUM($D15,$G15,$K15,$N15,$Q15,$T15,$W15)*60+$F15+$I15+$M15+$P15+$S15+$V15+$Y15</f>
        <v>0</v>
      </c>
      <c r="AB15" s="25"/>
      <c r="AC15" s="46"/>
    </row>
    <row r="16" spans="1:29" ht="15" customHeight="1" x14ac:dyDescent="0.25">
      <c r="A16" s="9"/>
      <c r="B16" s="31" t="s">
        <v>4</v>
      </c>
      <c r="C16" s="26"/>
      <c r="D16" s="71">
        <v>0</v>
      </c>
      <c r="E16" s="61" t="s">
        <v>10</v>
      </c>
      <c r="F16" s="62">
        <v>0</v>
      </c>
      <c r="G16" s="60"/>
      <c r="H16" s="61" t="s">
        <v>10</v>
      </c>
      <c r="I16" s="62">
        <v>0</v>
      </c>
      <c r="J16" s="63" t="s">
        <v>1</v>
      </c>
      <c r="K16" s="60">
        <v>0</v>
      </c>
      <c r="L16" s="61" t="s">
        <v>10</v>
      </c>
      <c r="M16" s="62">
        <v>0</v>
      </c>
      <c r="N16" s="60">
        <v>0</v>
      </c>
      <c r="O16" s="61" t="s">
        <v>10</v>
      </c>
      <c r="P16" s="62">
        <v>0</v>
      </c>
      <c r="Q16" s="60">
        <v>0</v>
      </c>
      <c r="R16" s="61" t="s">
        <v>10</v>
      </c>
      <c r="S16" s="62">
        <v>0</v>
      </c>
      <c r="T16" s="60">
        <v>0</v>
      </c>
      <c r="U16" s="61" t="s">
        <v>10</v>
      </c>
      <c r="V16" s="62">
        <v>0</v>
      </c>
      <c r="W16" s="60">
        <v>0</v>
      </c>
      <c r="X16" s="61" t="s">
        <v>10</v>
      </c>
      <c r="Y16" s="62">
        <v>0</v>
      </c>
      <c r="Z16" s="64">
        <f t="shared" si="0"/>
        <v>0</v>
      </c>
      <c r="AA16" s="18">
        <f t="shared" si="1"/>
        <v>0</v>
      </c>
      <c r="AB16" s="25"/>
      <c r="AC16" s="46"/>
    </row>
    <row r="17" spans="1:30" ht="15" customHeight="1" x14ac:dyDescent="0.25">
      <c r="A17" s="9"/>
      <c r="B17" s="30" t="s">
        <v>6</v>
      </c>
      <c r="C17" s="27"/>
      <c r="D17" s="74">
        <v>0</v>
      </c>
      <c r="E17" s="75" t="s">
        <v>10</v>
      </c>
      <c r="F17" s="76">
        <v>0</v>
      </c>
      <c r="G17" s="77">
        <v>0</v>
      </c>
      <c r="H17" s="75" t="s">
        <v>10</v>
      </c>
      <c r="I17" s="76">
        <v>0</v>
      </c>
      <c r="J17" s="78" t="s">
        <v>1</v>
      </c>
      <c r="K17" s="77">
        <v>0</v>
      </c>
      <c r="L17" s="75" t="s">
        <v>10</v>
      </c>
      <c r="M17" s="76">
        <v>0</v>
      </c>
      <c r="N17" s="77">
        <v>0</v>
      </c>
      <c r="O17" s="75" t="s">
        <v>10</v>
      </c>
      <c r="P17" s="76">
        <v>0</v>
      </c>
      <c r="Q17" s="77">
        <v>0</v>
      </c>
      <c r="R17" s="75" t="s">
        <v>10</v>
      </c>
      <c r="S17" s="76">
        <v>0</v>
      </c>
      <c r="T17" s="77">
        <v>0</v>
      </c>
      <c r="U17" s="75" t="s">
        <v>10</v>
      </c>
      <c r="V17" s="76">
        <v>0</v>
      </c>
      <c r="W17" s="77">
        <v>0</v>
      </c>
      <c r="X17" s="75" t="s">
        <v>10</v>
      </c>
      <c r="Y17" s="76">
        <v>0</v>
      </c>
      <c r="Z17" s="79">
        <f t="shared" si="0"/>
        <v>0</v>
      </c>
      <c r="AA17" s="18">
        <f t="shared" si="1"/>
        <v>0</v>
      </c>
      <c r="AB17" s="25"/>
      <c r="AC17" s="46"/>
    </row>
    <row r="18" spans="1:30" ht="15" customHeight="1" x14ac:dyDescent="0.25">
      <c r="A18" s="9"/>
      <c r="B18" s="30" t="s">
        <v>5</v>
      </c>
      <c r="C18" s="27"/>
      <c r="D18" s="69">
        <v>0</v>
      </c>
      <c r="E18" s="3" t="s">
        <v>10</v>
      </c>
      <c r="F18" s="37">
        <v>0</v>
      </c>
      <c r="G18" s="35">
        <v>0</v>
      </c>
      <c r="H18" s="3" t="s">
        <v>10</v>
      </c>
      <c r="I18" s="37">
        <v>0</v>
      </c>
      <c r="J18" s="2" t="s">
        <v>1</v>
      </c>
      <c r="K18" s="35">
        <v>0</v>
      </c>
      <c r="L18" s="3" t="s">
        <v>10</v>
      </c>
      <c r="M18" s="37">
        <v>0</v>
      </c>
      <c r="N18" s="35">
        <v>0</v>
      </c>
      <c r="O18" s="3" t="s">
        <v>10</v>
      </c>
      <c r="P18" s="37">
        <v>0</v>
      </c>
      <c r="Q18" s="35">
        <v>0</v>
      </c>
      <c r="R18" s="3" t="s">
        <v>10</v>
      </c>
      <c r="S18" s="37">
        <v>0</v>
      </c>
      <c r="T18" s="35">
        <v>0</v>
      </c>
      <c r="U18" s="3" t="s">
        <v>10</v>
      </c>
      <c r="V18" s="37">
        <v>0</v>
      </c>
      <c r="W18" s="35">
        <v>0</v>
      </c>
      <c r="X18" s="3" t="s">
        <v>10</v>
      </c>
      <c r="Y18" s="37">
        <v>0</v>
      </c>
      <c r="Z18" s="21">
        <f t="shared" si="0"/>
        <v>0</v>
      </c>
      <c r="AA18" s="18">
        <f t="shared" si="1"/>
        <v>0</v>
      </c>
      <c r="AB18" s="25"/>
      <c r="AC18" s="46"/>
    </row>
    <row r="19" spans="1:30" ht="15" customHeight="1" x14ac:dyDescent="0.25">
      <c r="A19" s="9"/>
      <c r="B19" s="32" t="s">
        <v>7</v>
      </c>
      <c r="C19" s="28"/>
      <c r="D19" s="69">
        <v>0</v>
      </c>
      <c r="E19" s="3" t="s">
        <v>10</v>
      </c>
      <c r="F19" s="37">
        <v>0</v>
      </c>
      <c r="G19" s="35">
        <v>0</v>
      </c>
      <c r="H19" s="3" t="s">
        <v>10</v>
      </c>
      <c r="I19" s="37">
        <v>0</v>
      </c>
      <c r="J19" s="2" t="s">
        <v>1</v>
      </c>
      <c r="K19" s="35">
        <v>0</v>
      </c>
      <c r="L19" s="3" t="s">
        <v>10</v>
      </c>
      <c r="M19" s="37">
        <v>0</v>
      </c>
      <c r="N19" s="35">
        <v>0</v>
      </c>
      <c r="O19" s="3" t="s">
        <v>10</v>
      </c>
      <c r="P19" s="37">
        <v>0</v>
      </c>
      <c r="Q19" s="35">
        <v>0</v>
      </c>
      <c r="R19" s="3" t="s">
        <v>10</v>
      </c>
      <c r="S19" s="37">
        <v>0</v>
      </c>
      <c r="T19" s="35">
        <v>0</v>
      </c>
      <c r="U19" s="3" t="s">
        <v>10</v>
      </c>
      <c r="V19" s="37">
        <v>0</v>
      </c>
      <c r="W19" s="35">
        <v>0</v>
      </c>
      <c r="X19" s="3" t="s">
        <v>10</v>
      </c>
      <c r="Y19" s="37">
        <v>0</v>
      </c>
      <c r="Z19" s="21">
        <f t="shared" si="0"/>
        <v>0</v>
      </c>
      <c r="AA19" s="18">
        <f t="shared" si="1"/>
        <v>0</v>
      </c>
      <c r="AB19" s="25"/>
      <c r="AC19" s="46"/>
    </row>
    <row r="20" spans="1:30" ht="15" customHeight="1" x14ac:dyDescent="0.25">
      <c r="A20" s="9"/>
      <c r="B20" s="31" t="s">
        <v>8</v>
      </c>
      <c r="C20" s="26"/>
      <c r="D20" s="69">
        <v>0</v>
      </c>
      <c r="E20" s="3" t="s">
        <v>10</v>
      </c>
      <c r="F20" s="37">
        <v>0</v>
      </c>
      <c r="G20" s="35">
        <v>0</v>
      </c>
      <c r="H20" s="3" t="s">
        <v>10</v>
      </c>
      <c r="I20" s="37">
        <v>0</v>
      </c>
      <c r="J20" s="2" t="s">
        <v>1</v>
      </c>
      <c r="K20" s="35">
        <v>0</v>
      </c>
      <c r="L20" s="3" t="s">
        <v>10</v>
      </c>
      <c r="M20" s="37">
        <v>0</v>
      </c>
      <c r="N20" s="35">
        <v>0</v>
      </c>
      <c r="O20" s="3" t="s">
        <v>10</v>
      </c>
      <c r="P20" s="37">
        <v>0</v>
      </c>
      <c r="Q20" s="35">
        <v>0</v>
      </c>
      <c r="R20" s="3" t="s">
        <v>10</v>
      </c>
      <c r="S20" s="37">
        <v>0</v>
      </c>
      <c r="T20" s="35">
        <v>0</v>
      </c>
      <c r="U20" s="3" t="s">
        <v>10</v>
      </c>
      <c r="V20" s="37">
        <v>0</v>
      </c>
      <c r="W20" s="35">
        <v>0</v>
      </c>
      <c r="X20" s="3" t="s">
        <v>10</v>
      </c>
      <c r="Y20" s="37">
        <v>0</v>
      </c>
      <c r="Z20" s="21">
        <f t="shared" si="0"/>
        <v>0</v>
      </c>
      <c r="AA20" s="18">
        <f t="shared" si="1"/>
        <v>0</v>
      </c>
      <c r="AB20" s="25"/>
      <c r="AC20" s="46"/>
    </row>
    <row r="21" spans="1:30" ht="15" customHeight="1" thickBot="1" x14ac:dyDescent="0.3">
      <c r="A21" s="9"/>
      <c r="B21" s="45" t="s">
        <v>25</v>
      </c>
      <c r="C21" s="33"/>
      <c r="D21" s="70">
        <v>0</v>
      </c>
      <c r="E21" s="39" t="s">
        <v>10</v>
      </c>
      <c r="F21" s="38">
        <v>0</v>
      </c>
      <c r="G21" s="36">
        <v>0</v>
      </c>
      <c r="H21" s="39" t="s">
        <v>10</v>
      </c>
      <c r="I21" s="38">
        <v>0</v>
      </c>
      <c r="J21" s="22" t="s">
        <v>1</v>
      </c>
      <c r="K21" s="36">
        <v>0</v>
      </c>
      <c r="L21" s="39" t="s">
        <v>10</v>
      </c>
      <c r="M21" s="38">
        <v>0</v>
      </c>
      <c r="N21" s="36">
        <v>0</v>
      </c>
      <c r="O21" s="39" t="s">
        <v>10</v>
      </c>
      <c r="P21" s="38">
        <v>0</v>
      </c>
      <c r="Q21" s="36">
        <v>0</v>
      </c>
      <c r="R21" s="39" t="s">
        <v>10</v>
      </c>
      <c r="S21" s="38">
        <v>0</v>
      </c>
      <c r="T21" s="36">
        <v>0</v>
      </c>
      <c r="U21" s="39" t="s">
        <v>10</v>
      </c>
      <c r="V21" s="38">
        <v>0</v>
      </c>
      <c r="W21" s="36">
        <v>0</v>
      </c>
      <c r="X21" s="39" t="s">
        <v>10</v>
      </c>
      <c r="Y21" s="38">
        <v>0</v>
      </c>
      <c r="Z21" s="23">
        <f t="shared" si="0"/>
        <v>0</v>
      </c>
      <c r="AA21" s="18">
        <f t="shared" si="1"/>
        <v>0</v>
      </c>
      <c r="AB21" s="25"/>
      <c r="AC21" s="46"/>
    </row>
    <row r="22" spans="1:30" ht="9.9" customHeight="1" thickBot="1" x14ac:dyDescent="0.3">
      <c r="A22" s="9"/>
      <c r="AA22" s="4"/>
      <c r="AB22" s="4"/>
      <c r="AC22" s="52">
        <f>Z14+Z16</f>
        <v>0</v>
      </c>
    </row>
    <row r="23" spans="1:30" ht="15" customHeight="1" thickBot="1" x14ac:dyDescent="0.3">
      <c r="A23" s="7"/>
      <c r="B23" s="99"/>
      <c r="C23" s="100"/>
      <c r="D23" s="118"/>
      <c r="E23" s="119"/>
      <c r="F23" s="119"/>
      <c r="G23" s="127"/>
      <c r="H23" s="128"/>
      <c r="I23" s="100"/>
      <c r="J23" s="129"/>
      <c r="K23" s="130"/>
      <c r="L23" s="130"/>
      <c r="M23" s="102"/>
      <c r="N23" s="131" t="s">
        <v>37</v>
      </c>
      <c r="O23" s="132"/>
      <c r="P23" s="132"/>
      <c r="Q23" s="132"/>
      <c r="R23" s="132"/>
      <c r="S23" s="132"/>
      <c r="T23" s="131" t="s">
        <v>38</v>
      </c>
      <c r="U23" s="133"/>
      <c r="V23" s="133"/>
      <c r="W23" s="133"/>
      <c r="X23" s="133"/>
      <c r="Y23" s="134"/>
      <c r="Z23" s="101" t="s">
        <v>34</v>
      </c>
      <c r="AA23" s="48"/>
      <c r="AB23" s="48"/>
      <c r="AC23" s="80" t="s">
        <v>33</v>
      </c>
    </row>
    <row r="24" spans="1:30" ht="15" customHeight="1" thickBot="1" x14ac:dyDescent="0.3">
      <c r="A24" s="8"/>
      <c r="B24" s="97" t="s">
        <v>17</v>
      </c>
      <c r="C24" s="98">
        <f>C12+1</f>
        <v>2</v>
      </c>
      <c r="D24" s="114">
        <f>I12+1</f>
        <v>45382</v>
      </c>
      <c r="E24" s="115"/>
      <c r="F24" s="115"/>
      <c r="G24" s="115"/>
      <c r="H24" s="40" t="s">
        <v>18</v>
      </c>
      <c r="I24" s="116">
        <f>D24+6</f>
        <v>45388</v>
      </c>
      <c r="J24" s="117"/>
      <c r="K24" s="117"/>
      <c r="L24" s="117"/>
      <c r="M24" s="117"/>
      <c r="N24" s="117"/>
      <c r="O24" s="113">
        <f>SUM($Z26:$Z33)</f>
        <v>0</v>
      </c>
      <c r="P24" s="110"/>
      <c r="Q24" s="110"/>
      <c r="R24" s="109" t="s">
        <v>20</v>
      </c>
      <c r="S24" s="109"/>
      <c r="T24" s="113">
        <f>SUM($Z26:$Z33)+T12</f>
        <v>0</v>
      </c>
      <c r="U24" s="110"/>
      <c r="V24" s="110"/>
      <c r="W24" s="109" t="s">
        <v>19</v>
      </c>
      <c r="X24" s="109"/>
      <c r="Y24" s="110"/>
      <c r="Z24" s="50">
        <f>$T24/$AA$13</f>
        <v>0</v>
      </c>
      <c r="AA24" s="4"/>
      <c r="AB24" s="4"/>
      <c r="AC24" s="81">
        <f>AC$9</f>
        <v>0</v>
      </c>
    </row>
    <row r="25" spans="1:30" ht="15" customHeight="1" thickBot="1" x14ac:dyDescent="0.35">
      <c r="A25" s="8"/>
      <c r="B25" s="29"/>
      <c r="C25" s="16"/>
      <c r="D25" s="111" t="s">
        <v>16</v>
      </c>
      <c r="E25" s="111"/>
      <c r="F25" s="112"/>
      <c r="G25" s="111" t="s">
        <v>9</v>
      </c>
      <c r="H25" s="111"/>
      <c r="I25" s="112"/>
      <c r="J25" s="1" t="s">
        <v>0</v>
      </c>
      <c r="K25" s="111" t="s">
        <v>11</v>
      </c>
      <c r="L25" s="111"/>
      <c r="M25" s="112"/>
      <c r="N25" s="111" t="s">
        <v>12</v>
      </c>
      <c r="O25" s="111"/>
      <c r="P25" s="112"/>
      <c r="Q25" s="111" t="s">
        <v>13</v>
      </c>
      <c r="R25" s="111"/>
      <c r="S25" s="112"/>
      <c r="T25" s="111" t="s">
        <v>14</v>
      </c>
      <c r="U25" s="111"/>
      <c r="V25" s="112"/>
      <c r="W25" s="111" t="s">
        <v>15</v>
      </c>
      <c r="X25" s="111"/>
      <c r="Y25" s="112"/>
      <c r="Z25" s="49" t="s">
        <v>24</v>
      </c>
      <c r="AA25" s="5">
        <v>864</v>
      </c>
      <c r="AB25" s="5"/>
      <c r="AC25" s="106" t="s">
        <v>23</v>
      </c>
      <c r="AD25" s="107"/>
    </row>
    <row r="26" spans="1:30" ht="15" customHeight="1" thickBot="1" x14ac:dyDescent="0.3">
      <c r="A26" s="9"/>
      <c r="B26" s="30" t="s">
        <v>2</v>
      </c>
      <c r="C26" s="24"/>
      <c r="D26" s="68">
        <v>0</v>
      </c>
      <c r="E26" s="66" t="s">
        <v>10</v>
      </c>
      <c r="F26" s="67">
        <v>0</v>
      </c>
      <c r="G26" s="65">
        <v>0</v>
      </c>
      <c r="H26" s="66" t="s">
        <v>10</v>
      </c>
      <c r="I26" s="67">
        <v>0</v>
      </c>
      <c r="J26" s="63" t="s">
        <v>1</v>
      </c>
      <c r="K26" s="65">
        <v>0</v>
      </c>
      <c r="L26" s="66" t="s">
        <v>10</v>
      </c>
      <c r="M26" s="67">
        <v>0</v>
      </c>
      <c r="N26" s="65">
        <v>0</v>
      </c>
      <c r="O26" s="66" t="s">
        <v>10</v>
      </c>
      <c r="P26" s="67">
        <v>0</v>
      </c>
      <c r="Q26" s="65">
        <v>0</v>
      </c>
      <c r="R26" s="66" t="s">
        <v>10</v>
      </c>
      <c r="S26" s="67">
        <v>0</v>
      </c>
      <c r="T26" s="65">
        <v>0</v>
      </c>
      <c r="U26" s="66" t="s">
        <v>10</v>
      </c>
      <c r="V26" s="67">
        <v>0</v>
      </c>
      <c r="W26" s="65">
        <v>0</v>
      </c>
      <c r="X26" s="66" t="s">
        <v>10</v>
      </c>
      <c r="Y26" s="67">
        <v>0</v>
      </c>
      <c r="Z26" s="64">
        <f>AA26/60</f>
        <v>0</v>
      </c>
      <c r="AA26" s="18">
        <f>SUM($D26,$G26,$K26,$N26,$Q26,$T26,$W26)*60+$F26+$I26+$M26+$P26+$S26+$V26+$Y26</f>
        <v>0</v>
      </c>
      <c r="AB26" s="25"/>
      <c r="AC26" s="106" t="s">
        <v>29</v>
      </c>
    </row>
    <row r="27" spans="1:30" ht="15" customHeight="1" x14ac:dyDescent="0.25">
      <c r="A27" s="9"/>
      <c r="B27" s="30" t="s">
        <v>3</v>
      </c>
      <c r="C27" s="24"/>
      <c r="D27" s="69">
        <v>0</v>
      </c>
      <c r="E27" s="3" t="s">
        <v>10</v>
      </c>
      <c r="F27" s="37">
        <v>0</v>
      </c>
      <c r="G27" s="35">
        <v>0</v>
      </c>
      <c r="H27" s="3" t="s">
        <v>10</v>
      </c>
      <c r="I27" s="37">
        <v>0</v>
      </c>
      <c r="J27" s="2" t="s">
        <v>1</v>
      </c>
      <c r="K27" s="35">
        <v>0</v>
      </c>
      <c r="L27" s="3" t="s">
        <v>10</v>
      </c>
      <c r="M27" s="37">
        <v>0</v>
      </c>
      <c r="N27" s="35">
        <v>0</v>
      </c>
      <c r="O27" s="3" t="s">
        <v>10</v>
      </c>
      <c r="P27" s="37">
        <v>0</v>
      </c>
      <c r="Q27" s="35">
        <v>0</v>
      </c>
      <c r="R27" s="3" t="s">
        <v>10</v>
      </c>
      <c r="S27" s="37">
        <v>0</v>
      </c>
      <c r="T27" s="35">
        <v>0</v>
      </c>
      <c r="U27" s="3" t="s">
        <v>10</v>
      </c>
      <c r="V27" s="37">
        <v>0</v>
      </c>
      <c r="W27" s="35">
        <v>0</v>
      </c>
      <c r="X27" s="3" t="s">
        <v>10</v>
      </c>
      <c r="Y27" s="37">
        <v>0</v>
      </c>
      <c r="Z27" s="21">
        <f t="shared" ref="Z27:Z33" si="2">AA27/60</f>
        <v>0</v>
      </c>
      <c r="AA27" s="18">
        <f t="shared" ref="AA27:AA33" si="3">SUM($D27,$G27,$K27,$N27,$Q27,$T27,$W27)*60+$F27+$I27+$M27+$P27+$S27+$V27+$Y27</f>
        <v>0</v>
      </c>
      <c r="AB27" s="25"/>
    </row>
    <row r="28" spans="1:30" ht="15" customHeight="1" x14ac:dyDescent="0.25">
      <c r="A28" s="9"/>
      <c r="B28" s="31" t="s">
        <v>4</v>
      </c>
      <c r="C28" s="26"/>
      <c r="D28" s="71">
        <v>0</v>
      </c>
      <c r="E28" s="61" t="s">
        <v>10</v>
      </c>
      <c r="F28" s="62">
        <v>0</v>
      </c>
      <c r="G28" s="60">
        <v>0</v>
      </c>
      <c r="H28" s="61" t="s">
        <v>10</v>
      </c>
      <c r="I28" s="62">
        <v>0</v>
      </c>
      <c r="J28" s="63" t="s">
        <v>1</v>
      </c>
      <c r="K28" s="60">
        <v>0</v>
      </c>
      <c r="L28" s="61" t="s">
        <v>10</v>
      </c>
      <c r="M28" s="62">
        <v>0</v>
      </c>
      <c r="N28" s="60">
        <v>0</v>
      </c>
      <c r="O28" s="61" t="s">
        <v>10</v>
      </c>
      <c r="P28" s="62">
        <v>0</v>
      </c>
      <c r="Q28" s="60">
        <v>0</v>
      </c>
      <c r="R28" s="61" t="s">
        <v>10</v>
      </c>
      <c r="S28" s="62">
        <v>0</v>
      </c>
      <c r="T28" s="60">
        <v>0</v>
      </c>
      <c r="U28" s="61" t="s">
        <v>10</v>
      </c>
      <c r="V28" s="62">
        <v>0</v>
      </c>
      <c r="W28" s="60">
        <v>0</v>
      </c>
      <c r="X28" s="61" t="s">
        <v>10</v>
      </c>
      <c r="Y28" s="62">
        <v>0</v>
      </c>
      <c r="Z28" s="64">
        <f t="shared" si="2"/>
        <v>0</v>
      </c>
      <c r="AA28" s="18">
        <f t="shared" si="3"/>
        <v>0</v>
      </c>
      <c r="AB28" s="25"/>
      <c r="AC28" s="103">
        <f>SUM(Y28:AB28,N12,O24,O36,O48,O60,O72,O84,O96,O108,O120,O132,O144,O156,O168,O180,O192,O204,O216,O228,O240,O252,O264,O276,O288,O300)</f>
        <v>0</v>
      </c>
    </row>
    <row r="29" spans="1:30" ht="15" customHeight="1" x14ac:dyDescent="0.25">
      <c r="A29" s="9"/>
      <c r="B29" s="30" t="s">
        <v>6</v>
      </c>
      <c r="C29" s="27"/>
      <c r="D29" s="74">
        <v>0</v>
      </c>
      <c r="E29" s="75" t="s">
        <v>10</v>
      </c>
      <c r="F29" s="76">
        <v>0</v>
      </c>
      <c r="G29" s="77">
        <v>0</v>
      </c>
      <c r="H29" s="75" t="s">
        <v>10</v>
      </c>
      <c r="I29" s="76">
        <v>0</v>
      </c>
      <c r="J29" s="78" t="s">
        <v>1</v>
      </c>
      <c r="K29" s="77">
        <v>0</v>
      </c>
      <c r="L29" s="75" t="s">
        <v>10</v>
      </c>
      <c r="M29" s="76">
        <v>0</v>
      </c>
      <c r="N29" s="77">
        <v>0</v>
      </c>
      <c r="O29" s="75" t="s">
        <v>10</v>
      </c>
      <c r="P29" s="76">
        <v>0</v>
      </c>
      <c r="Q29" s="77">
        <v>0</v>
      </c>
      <c r="R29" s="75" t="s">
        <v>10</v>
      </c>
      <c r="S29" s="76">
        <v>0</v>
      </c>
      <c r="T29" s="77">
        <v>0</v>
      </c>
      <c r="U29" s="75" t="s">
        <v>10</v>
      </c>
      <c r="V29" s="76">
        <v>0</v>
      </c>
      <c r="W29" s="77">
        <v>0</v>
      </c>
      <c r="X29" s="75" t="s">
        <v>10</v>
      </c>
      <c r="Y29" s="76">
        <v>0</v>
      </c>
      <c r="Z29" s="79">
        <f t="shared" si="2"/>
        <v>0</v>
      </c>
      <c r="AA29" s="18">
        <f t="shared" si="3"/>
        <v>0</v>
      </c>
      <c r="AB29" s="25"/>
      <c r="AC29" s="103">
        <f>SUM(O312,O324,O336,O348,O360,O372,O384,O396,O408,O420,O432,O444,O456,O468,O480,O492,O504,O516,O528,O540,O552,O564,O576, O588,O600, O612,O624)</f>
        <v>0</v>
      </c>
    </row>
    <row r="30" spans="1:30" ht="15" customHeight="1" x14ac:dyDescent="0.25">
      <c r="A30" s="9"/>
      <c r="B30" s="30" t="s">
        <v>5</v>
      </c>
      <c r="C30" s="27"/>
      <c r="D30" s="69">
        <v>0</v>
      </c>
      <c r="E30" s="3" t="s">
        <v>10</v>
      </c>
      <c r="F30" s="37">
        <v>0</v>
      </c>
      <c r="G30" s="35">
        <v>0</v>
      </c>
      <c r="H30" s="3" t="s">
        <v>10</v>
      </c>
      <c r="I30" s="37">
        <v>0</v>
      </c>
      <c r="J30" s="2" t="s">
        <v>1</v>
      </c>
      <c r="K30" s="35">
        <v>0</v>
      </c>
      <c r="L30" s="3" t="s">
        <v>10</v>
      </c>
      <c r="M30" s="37">
        <v>0</v>
      </c>
      <c r="N30" s="35">
        <v>0</v>
      </c>
      <c r="O30" s="3" t="s">
        <v>10</v>
      </c>
      <c r="P30" s="37">
        <v>0</v>
      </c>
      <c r="Q30" s="35">
        <v>0</v>
      </c>
      <c r="R30" s="3" t="s">
        <v>10</v>
      </c>
      <c r="S30" s="37">
        <v>0</v>
      </c>
      <c r="T30" s="35">
        <v>0</v>
      </c>
      <c r="U30" s="3" t="s">
        <v>10</v>
      </c>
      <c r="V30" s="37">
        <v>0</v>
      </c>
      <c r="W30" s="35">
        <v>0</v>
      </c>
      <c r="X30" s="3" t="s">
        <v>10</v>
      </c>
      <c r="Y30" s="37">
        <v>0</v>
      </c>
      <c r="Z30" s="21">
        <f t="shared" si="2"/>
        <v>0</v>
      </c>
      <c r="AA30" s="18">
        <f t="shared" si="3"/>
        <v>0</v>
      </c>
      <c r="AB30" s="25"/>
      <c r="AC30" s="43"/>
    </row>
    <row r="31" spans="1:30" ht="15" customHeight="1" x14ac:dyDescent="0.25">
      <c r="A31" s="9"/>
      <c r="B31" s="32" t="s">
        <v>7</v>
      </c>
      <c r="C31" s="28"/>
      <c r="D31" s="69">
        <v>0</v>
      </c>
      <c r="E31" s="3" t="s">
        <v>10</v>
      </c>
      <c r="F31" s="37">
        <v>0</v>
      </c>
      <c r="G31" s="35">
        <v>0</v>
      </c>
      <c r="H31" s="3" t="s">
        <v>10</v>
      </c>
      <c r="I31" s="37">
        <v>0</v>
      </c>
      <c r="J31" s="2" t="s">
        <v>1</v>
      </c>
      <c r="K31" s="35">
        <v>0</v>
      </c>
      <c r="L31" s="3" t="s">
        <v>10</v>
      </c>
      <c r="M31" s="37">
        <v>0</v>
      </c>
      <c r="N31" s="35">
        <v>0</v>
      </c>
      <c r="O31" s="3" t="s">
        <v>10</v>
      </c>
      <c r="P31" s="37">
        <v>0</v>
      </c>
      <c r="Q31" s="35">
        <v>0</v>
      </c>
      <c r="R31" s="3" t="s">
        <v>10</v>
      </c>
      <c r="S31" s="37">
        <v>0</v>
      </c>
      <c r="T31" s="35">
        <v>0</v>
      </c>
      <c r="U31" s="3" t="s">
        <v>10</v>
      </c>
      <c r="V31" s="37">
        <v>0</v>
      </c>
      <c r="W31" s="35">
        <v>0</v>
      </c>
      <c r="X31" s="3" t="s">
        <v>10</v>
      </c>
      <c r="Y31" s="37">
        <v>0</v>
      </c>
      <c r="Z31" s="21">
        <f t="shared" si="2"/>
        <v>0</v>
      </c>
      <c r="AA31" s="18">
        <f t="shared" si="3"/>
        <v>0</v>
      </c>
      <c r="AB31" s="25"/>
      <c r="AC31" s="43"/>
    </row>
    <row r="32" spans="1:30" ht="15" customHeight="1" x14ac:dyDescent="0.25">
      <c r="A32" s="9"/>
      <c r="B32" s="31" t="s">
        <v>8</v>
      </c>
      <c r="C32" s="26"/>
      <c r="D32" s="69">
        <v>0</v>
      </c>
      <c r="E32" s="3" t="s">
        <v>10</v>
      </c>
      <c r="F32" s="37">
        <v>0</v>
      </c>
      <c r="G32" s="35">
        <v>0</v>
      </c>
      <c r="H32" s="3" t="s">
        <v>10</v>
      </c>
      <c r="I32" s="37">
        <v>0</v>
      </c>
      <c r="J32" s="2" t="s">
        <v>1</v>
      </c>
      <c r="K32" s="35">
        <v>0</v>
      </c>
      <c r="L32" s="3" t="s">
        <v>10</v>
      </c>
      <c r="M32" s="37">
        <v>0</v>
      </c>
      <c r="N32" s="35">
        <v>0</v>
      </c>
      <c r="O32" s="3" t="s">
        <v>10</v>
      </c>
      <c r="P32" s="37">
        <v>0</v>
      </c>
      <c r="Q32" s="35">
        <v>0</v>
      </c>
      <c r="R32" s="3" t="s">
        <v>10</v>
      </c>
      <c r="S32" s="37">
        <v>0</v>
      </c>
      <c r="T32" s="35">
        <v>0</v>
      </c>
      <c r="U32" s="3" t="s">
        <v>10</v>
      </c>
      <c r="V32" s="37">
        <v>0</v>
      </c>
      <c r="W32" s="35">
        <v>0</v>
      </c>
      <c r="X32" s="3" t="s">
        <v>10</v>
      </c>
      <c r="Y32" s="37">
        <v>0</v>
      </c>
      <c r="Z32" s="21">
        <f t="shared" si="2"/>
        <v>0</v>
      </c>
      <c r="AA32" s="18">
        <f t="shared" si="3"/>
        <v>0</v>
      </c>
      <c r="AB32" s="25"/>
      <c r="AC32" s="43"/>
    </row>
    <row r="33" spans="1:29" ht="15" customHeight="1" thickBot="1" x14ac:dyDescent="0.3">
      <c r="A33" s="9"/>
      <c r="B33" s="45" t="s">
        <v>25</v>
      </c>
      <c r="C33" s="33"/>
      <c r="D33" s="70">
        <v>0</v>
      </c>
      <c r="E33" s="39" t="s">
        <v>10</v>
      </c>
      <c r="F33" s="38">
        <v>0</v>
      </c>
      <c r="G33" s="36">
        <v>0</v>
      </c>
      <c r="H33" s="39" t="s">
        <v>10</v>
      </c>
      <c r="I33" s="38">
        <v>0</v>
      </c>
      <c r="J33" s="22" t="s">
        <v>1</v>
      </c>
      <c r="K33" s="36">
        <v>0</v>
      </c>
      <c r="L33" s="39" t="s">
        <v>10</v>
      </c>
      <c r="M33" s="38">
        <v>0</v>
      </c>
      <c r="N33" s="36">
        <v>0</v>
      </c>
      <c r="O33" s="39" t="s">
        <v>10</v>
      </c>
      <c r="P33" s="38">
        <v>0</v>
      </c>
      <c r="Q33" s="36">
        <v>0</v>
      </c>
      <c r="R33" s="39" t="s">
        <v>10</v>
      </c>
      <c r="S33" s="38">
        <v>0</v>
      </c>
      <c r="T33" s="36">
        <v>0</v>
      </c>
      <c r="U33" s="39" t="s">
        <v>10</v>
      </c>
      <c r="V33" s="38">
        <v>0</v>
      </c>
      <c r="W33" s="36">
        <v>0</v>
      </c>
      <c r="X33" s="39" t="s">
        <v>10</v>
      </c>
      <c r="Y33" s="38">
        <v>0</v>
      </c>
      <c r="Z33" s="23">
        <f t="shared" si="2"/>
        <v>0</v>
      </c>
      <c r="AA33" s="18">
        <f t="shared" si="3"/>
        <v>0</v>
      </c>
      <c r="AB33" s="25"/>
      <c r="AC33" s="46"/>
    </row>
    <row r="34" spans="1:29" ht="15" customHeight="1" thickBot="1" x14ac:dyDescent="0.3">
      <c r="AA34" s="4"/>
      <c r="AB34" s="4"/>
      <c r="AC34" s="52">
        <f>Z26+Z28</f>
        <v>0</v>
      </c>
    </row>
    <row r="35" spans="1:29" ht="15" customHeight="1" thickBot="1" x14ac:dyDescent="0.3">
      <c r="B35" s="99"/>
      <c r="C35" s="100"/>
      <c r="D35" s="118"/>
      <c r="E35" s="119"/>
      <c r="F35" s="119"/>
      <c r="G35" s="127"/>
      <c r="H35" s="128"/>
      <c r="I35" s="100"/>
      <c r="J35" s="129"/>
      <c r="K35" s="130"/>
      <c r="L35" s="130"/>
      <c r="M35" s="102"/>
      <c r="N35" s="131" t="s">
        <v>37</v>
      </c>
      <c r="O35" s="132"/>
      <c r="P35" s="132"/>
      <c r="Q35" s="132"/>
      <c r="R35" s="132"/>
      <c r="S35" s="132"/>
      <c r="T35" s="131" t="s">
        <v>38</v>
      </c>
      <c r="U35" s="133"/>
      <c r="V35" s="133"/>
      <c r="W35" s="133"/>
      <c r="X35" s="133"/>
      <c r="Y35" s="134"/>
      <c r="Z35" s="101" t="s">
        <v>34</v>
      </c>
      <c r="AA35" s="48"/>
      <c r="AB35" s="48"/>
      <c r="AC35" s="80" t="s">
        <v>33</v>
      </c>
    </row>
    <row r="36" spans="1:29" ht="15" customHeight="1" thickBot="1" x14ac:dyDescent="0.35">
      <c r="B36" s="19" t="s">
        <v>17</v>
      </c>
      <c r="C36" s="20">
        <f>C24+1</f>
        <v>3</v>
      </c>
      <c r="D36" s="114">
        <f>I24+1</f>
        <v>45389</v>
      </c>
      <c r="E36" s="115"/>
      <c r="F36" s="115"/>
      <c r="G36" s="115"/>
      <c r="H36" s="40" t="s">
        <v>18</v>
      </c>
      <c r="I36" s="116">
        <f>D36+6</f>
        <v>45395</v>
      </c>
      <c r="J36" s="117"/>
      <c r="K36" s="117"/>
      <c r="L36" s="117"/>
      <c r="M36" s="117"/>
      <c r="N36" s="117"/>
      <c r="O36" s="113">
        <f>SUM($Z38:$Z45)</f>
        <v>0</v>
      </c>
      <c r="P36" s="110"/>
      <c r="Q36" s="110"/>
      <c r="R36" s="109" t="s">
        <v>20</v>
      </c>
      <c r="S36" s="109"/>
      <c r="T36" s="113">
        <f>SUM($Z38:$Z45)+T24</f>
        <v>0</v>
      </c>
      <c r="U36" s="110"/>
      <c r="V36" s="110"/>
      <c r="W36" s="109" t="s">
        <v>19</v>
      </c>
      <c r="X36" s="109"/>
      <c r="Y36" s="110"/>
      <c r="Z36" s="50">
        <f>$T36/$AA$13</f>
        <v>0</v>
      </c>
      <c r="AA36" s="4"/>
      <c r="AB36" s="4"/>
      <c r="AC36" s="81">
        <f>AC$9</f>
        <v>0</v>
      </c>
    </row>
    <row r="37" spans="1:29" ht="15" customHeight="1" thickBot="1" x14ac:dyDescent="0.35">
      <c r="B37" s="29"/>
      <c r="C37" s="16"/>
      <c r="D37" s="111" t="s">
        <v>16</v>
      </c>
      <c r="E37" s="111"/>
      <c r="F37" s="112"/>
      <c r="G37" s="111" t="s">
        <v>9</v>
      </c>
      <c r="H37" s="111"/>
      <c r="I37" s="112"/>
      <c r="J37" s="1" t="s">
        <v>0</v>
      </c>
      <c r="K37" s="111" t="s">
        <v>11</v>
      </c>
      <c r="L37" s="111"/>
      <c r="M37" s="112"/>
      <c r="N37" s="111" t="s">
        <v>12</v>
      </c>
      <c r="O37" s="111"/>
      <c r="P37" s="112"/>
      <c r="Q37" s="111" t="s">
        <v>13</v>
      </c>
      <c r="R37" s="111"/>
      <c r="S37" s="112"/>
      <c r="T37" s="111" t="s">
        <v>14</v>
      </c>
      <c r="U37" s="111"/>
      <c r="V37" s="112"/>
      <c r="W37" s="111" t="s">
        <v>15</v>
      </c>
      <c r="X37" s="111"/>
      <c r="Y37" s="112"/>
      <c r="Z37" s="49" t="s">
        <v>24</v>
      </c>
      <c r="AA37" s="5">
        <v>864</v>
      </c>
      <c r="AB37" s="5"/>
      <c r="AC37" s="106" t="s">
        <v>23</v>
      </c>
    </row>
    <row r="38" spans="1:29" ht="15" customHeight="1" thickBot="1" x14ac:dyDescent="0.3">
      <c r="B38" s="30" t="s">
        <v>2</v>
      </c>
      <c r="C38" s="24"/>
      <c r="D38" s="68">
        <v>0</v>
      </c>
      <c r="E38" s="66" t="s">
        <v>10</v>
      </c>
      <c r="F38" s="67">
        <v>0</v>
      </c>
      <c r="G38" s="65">
        <v>0</v>
      </c>
      <c r="H38" s="66" t="s">
        <v>10</v>
      </c>
      <c r="I38" s="67">
        <v>0</v>
      </c>
      <c r="J38" s="63" t="s">
        <v>1</v>
      </c>
      <c r="K38" s="65">
        <v>0</v>
      </c>
      <c r="L38" s="66" t="s">
        <v>10</v>
      </c>
      <c r="M38" s="67">
        <v>0</v>
      </c>
      <c r="N38" s="65">
        <v>0</v>
      </c>
      <c r="O38" s="66" t="s">
        <v>10</v>
      </c>
      <c r="P38" s="67">
        <v>0</v>
      </c>
      <c r="Q38" s="65">
        <v>0</v>
      </c>
      <c r="R38" s="66" t="s">
        <v>10</v>
      </c>
      <c r="S38" s="67">
        <v>0</v>
      </c>
      <c r="T38" s="65">
        <v>0</v>
      </c>
      <c r="U38" s="66" t="s">
        <v>10</v>
      </c>
      <c r="V38" s="67">
        <v>0</v>
      </c>
      <c r="W38" s="65">
        <v>0</v>
      </c>
      <c r="X38" s="66" t="s">
        <v>10</v>
      </c>
      <c r="Y38" s="67">
        <v>0</v>
      </c>
      <c r="Z38" s="64">
        <f>AA38/60</f>
        <v>0</v>
      </c>
      <c r="AA38" s="6">
        <f>SUM($D38,$G38,$K38,$N38,$Q38,$T38,$W38)*60+$F38+$I38+$M38+$P38+$S38+$V38+$Y38</f>
        <v>0</v>
      </c>
      <c r="AB38" s="25"/>
      <c r="AC38" s="106" t="s">
        <v>29</v>
      </c>
    </row>
    <row r="39" spans="1:29" ht="15" customHeight="1" x14ac:dyDescent="0.25">
      <c r="B39" s="30" t="s">
        <v>3</v>
      </c>
      <c r="C39" s="24"/>
      <c r="D39" s="69">
        <v>0</v>
      </c>
      <c r="E39" s="3" t="s">
        <v>10</v>
      </c>
      <c r="F39" s="37">
        <v>0</v>
      </c>
      <c r="G39" s="35">
        <v>0</v>
      </c>
      <c r="H39" s="3" t="s">
        <v>10</v>
      </c>
      <c r="I39" s="37">
        <v>0</v>
      </c>
      <c r="J39" s="2" t="s">
        <v>1</v>
      </c>
      <c r="K39" s="35">
        <v>0</v>
      </c>
      <c r="L39" s="3" t="s">
        <v>10</v>
      </c>
      <c r="M39" s="37">
        <v>0</v>
      </c>
      <c r="N39" s="35">
        <v>0</v>
      </c>
      <c r="O39" s="3" t="s">
        <v>10</v>
      </c>
      <c r="P39" s="37">
        <v>0</v>
      </c>
      <c r="Q39" s="35">
        <v>0</v>
      </c>
      <c r="R39" s="3" t="s">
        <v>10</v>
      </c>
      <c r="S39" s="37">
        <v>0</v>
      </c>
      <c r="T39" s="35">
        <v>0</v>
      </c>
      <c r="U39" s="3" t="s">
        <v>10</v>
      </c>
      <c r="V39" s="37">
        <v>0</v>
      </c>
      <c r="W39" s="35">
        <v>0</v>
      </c>
      <c r="X39" s="3" t="s">
        <v>10</v>
      </c>
      <c r="Y39" s="37">
        <v>0</v>
      </c>
      <c r="Z39" s="21">
        <f t="shared" ref="Z39:Z45" si="4">AA39/60</f>
        <v>0</v>
      </c>
      <c r="AA39" s="6">
        <f t="shared" ref="AA39:AA45" si="5">SUM($D39,$G39,$K39,$N39,$Q39,$T39,$W39)*60+$F39+$I39+$M39+$P39+$S39+$V39+$Y39</f>
        <v>0</v>
      </c>
      <c r="AB39" s="25"/>
      <c r="AC39" s="43"/>
    </row>
    <row r="40" spans="1:29" ht="15" customHeight="1" x14ac:dyDescent="0.25">
      <c r="B40" s="31" t="s">
        <v>4</v>
      </c>
      <c r="C40" s="26"/>
      <c r="D40" s="71">
        <v>0</v>
      </c>
      <c r="E40" s="61" t="s">
        <v>10</v>
      </c>
      <c r="F40" s="62">
        <v>0</v>
      </c>
      <c r="G40" s="60">
        <v>0</v>
      </c>
      <c r="H40" s="61" t="s">
        <v>10</v>
      </c>
      <c r="I40" s="62">
        <v>0</v>
      </c>
      <c r="J40" s="63" t="s">
        <v>1</v>
      </c>
      <c r="K40" s="60">
        <v>0</v>
      </c>
      <c r="L40" s="61" t="s">
        <v>10</v>
      </c>
      <c r="M40" s="62">
        <v>0</v>
      </c>
      <c r="N40" s="60">
        <v>0</v>
      </c>
      <c r="O40" s="61" t="s">
        <v>10</v>
      </c>
      <c r="P40" s="62">
        <v>0</v>
      </c>
      <c r="Q40" s="60">
        <v>0</v>
      </c>
      <c r="R40" s="61" t="s">
        <v>10</v>
      </c>
      <c r="S40" s="62">
        <v>0</v>
      </c>
      <c r="T40" s="60">
        <v>0</v>
      </c>
      <c r="U40" s="61" t="s">
        <v>10</v>
      </c>
      <c r="V40" s="62">
        <v>0</v>
      </c>
      <c r="W40" s="60">
        <v>0</v>
      </c>
      <c r="X40" s="61" t="s">
        <v>10</v>
      </c>
      <c r="Y40" s="62">
        <v>0</v>
      </c>
      <c r="Z40" s="64">
        <f t="shared" si="4"/>
        <v>0</v>
      </c>
      <c r="AA40" s="6">
        <f t="shared" si="5"/>
        <v>0</v>
      </c>
      <c r="AB40" s="25"/>
      <c r="AC40" s="43"/>
    </row>
    <row r="41" spans="1:29" ht="15" customHeight="1" x14ac:dyDescent="0.25">
      <c r="B41" s="30" t="s">
        <v>6</v>
      </c>
      <c r="C41" s="27"/>
      <c r="D41" s="74">
        <v>0</v>
      </c>
      <c r="E41" s="75" t="s">
        <v>10</v>
      </c>
      <c r="F41" s="76">
        <v>0</v>
      </c>
      <c r="G41" s="77">
        <v>0</v>
      </c>
      <c r="H41" s="75" t="s">
        <v>10</v>
      </c>
      <c r="I41" s="76">
        <v>0</v>
      </c>
      <c r="J41" s="78" t="s">
        <v>1</v>
      </c>
      <c r="K41" s="77">
        <v>0</v>
      </c>
      <c r="L41" s="75" t="s">
        <v>10</v>
      </c>
      <c r="M41" s="76">
        <v>0</v>
      </c>
      <c r="N41" s="77">
        <v>0</v>
      </c>
      <c r="O41" s="75" t="s">
        <v>10</v>
      </c>
      <c r="P41" s="76">
        <v>0</v>
      </c>
      <c r="Q41" s="77">
        <v>0</v>
      </c>
      <c r="R41" s="75" t="s">
        <v>10</v>
      </c>
      <c r="S41" s="76">
        <v>0</v>
      </c>
      <c r="T41" s="77">
        <v>0</v>
      </c>
      <c r="U41" s="75" t="s">
        <v>10</v>
      </c>
      <c r="V41" s="76">
        <v>0</v>
      </c>
      <c r="W41" s="77">
        <v>0</v>
      </c>
      <c r="X41" s="75" t="s">
        <v>10</v>
      </c>
      <c r="Y41" s="76">
        <v>0</v>
      </c>
      <c r="Z41" s="79">
        <f t="shared" si="4"/>
        <v>0</v>
      </c>
      <c r="AA41" s="6">
        <f t="shared" si="5"/>
        <v>0</v>
      </c>
      <c r="AB41" s="25"/>
      <c r="AC41" s="43"/>
    </row>
    <row r="42" spans="1:29" ht="15" customHeight="1" x14ac:dyDescent="0.25">
      <c r="B42" s="30" t="s">
        <v>5</v>
      </c>
      <c r="C42" s="27"/>
      <c r="D42" s="69">
        <v>0</v>
      </c>
      <c r="E42" s="3" t="s">
        <v>10</v>
      </c>
      <c r="F42" s="37">
        <v>0</v>
      </c>
      <c r="G42" s="35">
        <v>0</v>
      </c>
      <c r="H42" s="3" t="s">
        <v>10</v>
      </c>
      <c r="I42" s="37">
        <v>0</v>
      </c>
      <c r="J42" s="2" t="s">
        <v>1</v>
      </c>
      <c r="K42" s="35">
        <v>0</v>
      </c>
      <c r="L42" s="3" t="s">
        <v>10</v>
      </c>
      <c r="M42" s="37">
        <v>0</v>
      </c>
      <c r="N42" s="35">
        <v>0</v>
      </c>
      <c r="O42" s="3" t="s">
        <v>10</v>
      </c>
      <c r="P42" s="37">
        <v>0</v>
      </c>
      <c r="Q42" s="35">
        <v>0</v>
      </c>
      <c r="R42" s="3" t="s">
        <v>10</v>
      </c>
      <c r="S42" s="37">
        <v>0</v>
      </c>
      <c r="T42" s="35">
        <v>0</v>
      </c>
      <c r="U42" s="3" t="s">
        <v>10</v>
      </c>
      <c r="V42" s="37">
        <v>0</v>
      </c>
      <c r="W42" s="35">
        <v>0</v>
      </c>
      <c r="X42" s="3" t="s">
        <v>10</v>
      </c>
      <c r="Y42" s="37">
        <v>0</v>
      </c>
      <c r="Z42" s="21">
        <f t="shared" si="4"/>
        <v>0</v>
      </c>
      <c r="AA42" s="6">
        <f t="shared" si="5"/>
        <v>0</v>
      </c>
      <c r="AB42" s="25"/>
      <c r="AC42" s="43"/>
    </row>
    <row r="43" spans="1:29" ht="15" customHeight="1" x14ac:dyDescent="0.25">
      <c r="B43" s="32" t="s">
        <v>7</v>
      </c>
      <c r="C43" s="28"/>
      <c r="D43" s="69">
        <v>0</v>
      </c>
      <c r="E43" s="3" t="s">
        <v>10</v>
      </c>
      <c r="F43" s="37">
        <v>0</v>
      </c>
      <c r="G43" s="35">
        <v>0</v>
      </c>
      <c r="H43" s="3" t="s">
        <v>10</v>
      </c>
      <c r="I43" s="37">
        <v>0</v>
      </c>
      <c r="J43" s="2" t="s">
        <v>1</v>
      </c>
      <c r="K43" s="35">
        <v>0</v>
      </c>
      <c r="L43" s="3" t="s">
        <v>10</v>
      </c>
      <c r="M43" s="37">
        <v>0</v>
      </c>
      <c r="N43" s="35">
        <v>0</v>
      </c>
      <c r="O43" s="3" t="s">
        <v>10</v>
      </c>
      <c r="P43" s="37">
        <v>0</v>
      </c>
      <c r="Q43" s="35">
        <v>0</v>
      </c>
      <c r="R43" s="3" t="s">
        <v>10</v>
      </c>
      <c r="S43" s="37">
        <v>0</v>
      </c>
      <c r="T43" s="35">
        <v>0</v>
      </c>
      <c r="U43" s="3" t="s">
        <v>10</v>
      </c>
      <c r="V43" s="37">
        <v>0</v>
      </c>
      <c r="W43" s="35">
        <v>0</v>
      </c>
      <c r="X43" s="3" t="s">
        <v>10</v>
      </c>
      <c r="Y43" s="37">
        <v>0</v>
      </c>
      <c r="Z43" s="21">
        <f t="shared" si="4"/>
        <v>0</v>
      </c>
      <c r="AA43" s="6">
        <f t="shared" si="5"/>
        <v>0</v>
      </c>
      <c r="AB43" s="25"/>
      <c r="AC43" s="43"/>
    </row>
    <row r="44" spans="1:29" ht="15" customHeight="1" x14ac:dyDescent="0.25">
      <c r="B44" s="31" t="s">
        <v>8</v>
      </c>
      <c r="C44" s="26"/>
      <c r="D44" s="69">
        <v>0</v>
      </c>
      <c r="E44" s="3" t="s">
        <v>10</v>
      </c>
      <c r="F44" s="37">
        <v>0</v>
      </c>
      <c r="G44" s="35">
        <v>0</v>
      </c>
      <c r="H44" s="3" t="s">
        <v>10</v>
      </c>
      <c r="I44" s="37">
        <v>0</v>
      </c>
      <c r="J44" s="2" t="s">
        <v>1</v>
      </c>
      <c r="K44" s="35">
        <v>0</v>
      </c>
      <c r="L44" s="3" t="s">
        <v>10</v>
      </c>
      <c r="M44" s="37">
        <v>0</v>
      </c>
      <c r="N44" s="35">
        <v>0</v>
      </c>
      <c r="O44" s="3" t="s">
        <v>10</v>
      </c>
      <c r="P44" s="37">
        <v>0</v>
      </c>
      <c r="Q44" s="35">
        <v>0</v>
      </c>
      <c r="R44" s="3" t="s">
        <v>10</v>
      </c>
      <c r="S44" s="37">
        <v>0</v>
      </c>
      <c r="T44" s="35">
        <v>0</v>
      </c>
      <c r="U44" s="3" t="s">
        <v>10</v>
      </c>
      <c r="V44" s="37">
        <v>0</v>
      </c>
      <c r="W44" s="35">
        <v>0</v>
      </c>
      <c r="X44" s="3" t="s">
        <v>10</v>
      </c>
      <c r="Y44" s="37">
        <v>0</v>
      </c>
      <c r="Z44" s="21">
        <f t="shared" si="4"/>
        <v>0</v>
      </c>
      <c r="AA44" s="6">
        <f t="shared" si="5"/>
        <v>0</v>
      </c>
      <c r="AB44" s="25"/>
      <c r="AC44" s="52">
        <f>Z38+Z40</f>
        <v>0</v>
      </c>
    </row>
    <row r="45" spans="1:29" ht="15" customHeight="1" thickBot="1" x14ac:dyDescent="0.3">
      <c r="B45" s="45" t="s">
        <v>25</v>
      </c>
      <c r="C45" s="33"/>
      <c r="D45" s="70">
        <v>0</v>
      </c>
      <c r="E45" s="39" t="s">
        <v>10</v>
      </c>
      <c r="F45" s="38">
        <v>0</v>
      </c>
      <c r="G45" s="36">
        <v>0</v>
      </c>
      <c r="H45" s="39" t="s">
        <v>10</v>
      </c>
      <c r="I45" s="38">
        <v>0</v>
      </c>
      <c r="J45" s="22" t="s">
        <v>1</v>
      </c>
      <c r="K45" s="36">
        <v>0</v>
      </c>
      <c r="L45" s="39" t="s">
        <v>10</v>
      </c>
      <c r="M45" s="38">
        <v>0</v>
      </c>
      <c r="N45" s="36">
        <v>0</v>
      </c>
      <c r="O45" s="39" t="s">
        <v>10</v>
      </c>
      <c r="P45" s="38">
        <v>0</v>
      </c>
      <c r="Q45" s="36">
        <v>0</v>
      </c>
      <c r="R45" s="39" t="s">
        <v>10</v>
      </c>
      <c r="S45" s="38">
        <v>0</v>
      </c>
      <c r="T45" s="36">
        <v>0</v>
      </c>
      <c r="U45" s="39" t="s">
        <v>10</v>
      </c>
      <c r="V45" s="38">
        <v>0</v>
      </c>
      <c r="W45" s="36">
        <v>0</v>
      </c>
      <c r="X45" s="39" t="s">
        <v>10</v>
      </c>
      <c r="Y45" s="38">
        <v>0</v>
      </c>
      <c r="Z45" s="23">
        <f t="shared" si="4"/>
        <v>0</v>
      </c>
      <c r="AA45" s="6">
        <f t="shared" si="5"/>
        <v>0</v>
      </c>
      <c r="AB45" s="25"/>
      <c r="AC45" s="43"/>
    </row>
    <row r="46" spans="1:29" ht="13.8" thickBot="1" x14ac:dyDescent="0.3">
      <c r="B46" s="142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4"/>
      <c r="AB46" s="4"/>
      <c r="AC46" s="47"/>
    </row>
    <row r="47" spans="1:29" ht="13.8" thickBot="1" x14ac:dyDescent="0.3">
      <c r="B47" s="99"/>
      <c r="C47" s="100"/>
      <c r="D47" s="118"/>
      <c r="E47" s="119"/>
      <c r="F47" s="119"/>
      <c r="G47" s="127"/>
      <c r="H47" s="128"/>
      <c r="I47" s="100"/>
      <c r="J47" s="129"/>
      <c r="K47" s="130"/>
      <c r="L47" s="130"/>
      <c r="M47" s="102"/>
      <c r="N47" s="131" t="s">
        <v>37</v>
      </c>
      <c r="O47" s="132"/>
      <c r="P47" s="132"/>
      <c r="Q47" s="132"/>
      <c r="R47" s="132"/>
      <c r="S47" s="132"/>
      <c r="T47" s="131" t="s">
        <v>38</v>
      </c>
      <c r="U47" s="133"/>
      <c r="V47" s="133"/>
      <c r="W47" s="133"/>
      <c r="X47" s="133"/>
      <c r="Y47" s="134"/>
      <c r="Z47" s="101" t="s">
        <v>34</v>
      </c>
      <c r="AA47" s="48"/>
      <c r="AB47" s="48"/>
      <c r="AC47" s="51" t="s">
        <v>33</v>
      </c>
    </row>
    <row r="48" spans="1:29" ht="16.2" thickBot="1" x14ac:dyDescent="0.35">
      <c r="B48" s="19" t="s">
        <v>17</v>
      </c>
      <c r="C48" s="20">
        <f>C36+1</f>
        <v>4</v>
      </c>
      <c r="D48" s="114">
        <f>I36+1</f>
        <v>45396</v>
      </c>
      <c r="E48" s="115"/>
      <c r="F48" s="115"/>
      <c r="G48" s="115"/>
      <c r="H48" s="40" t="s">
        <v>18</v>
      </c>
      <c r="I48" s="116">
        <f>D48+6</f>
        <v>45402</v>
      </c>
      <c r="J48" s="117"/>
      <c r="K48" s="117"/>
      <c r="L48" s="117"/>
      <c r="M48" s="117"/>
      <c r="N48" s="117"/>
      <c r="O48" s="113">
        <f>SUM($Z50:$Z57)</f>
        <v>0</v>
      </c>
      <c r="P48" s="110"/>
      <c r="Q48" s="110"/>
      <c r="R48" s="109" t="s">
        <v>20</v>
      </c>
      <c r="S48" s="109"/>
      <c r="T48" s="113">
        <f>SUM($Z50:$Z57)+T36</f>
        <v>0</v>
      </c>
      <c r="U48" s="110"/>
      <c r="V48" s="110"/>
      <c r="W48" s="109" t="s">
        <v>19</v>
      </c>
      <c r="X48" s="109"/>
      <c r="Y48" s="110"/>
      <c r="Z48" s="50">
        <f>$T48/$AA$13</f>
        <v>0</v>
      </c>
      <c r="AA48" s="4"/>
      <c r="AB48" s="4"/>
      <c r="AC48" s="50">
        <f>AC$9</f>
        <v>0</v>
      </c>
    </row>
    <row r="49" spans="2:29" ht="16.2" thickBot="1" x14ac:dyDescent="0.35">
      <c r="B49" s="29"/>
      <c r="C49" s="16"/>
      <c r="D49" s="111" t="s">
        <v>16</v>
      </c>
      <c r="E49" s="111"/>
      <c r="F49" s="112"/>
      <c r="G49" s="111" t="s">
        <v>9</v>
      </c>
      <c r="H49" s="111"/>
      <c r="I49" s="112"/>
      <c r="J49" s="1" t="s">
        <v>0</v>
      </c>
      <c r="K49" s="111" t="s">
        <v>11</v>
      </c>
      <c r="L49" s="111"/>
      <c r="M49" s="112"/>
      <c r="N49" s="111" t="s">
        <v>12</v>
      </c>
      <c r="O49" s="111"/>
      <c r="P49" s="112"/>
      <c r="Q49" s="111" t="s">
        <v>13</v>
      </c>
      <c r="R49" s="111"/>
      <c r="S49" s="112"/>
      <c r="T49" s="111" t="s">
        <v>14</v>
      </c>
      <c r="U49" s="111"/>
      <c r="V49" s="112"/>
      <c r="W49" s="111" t="s">
        <v>15</v>
      </c>
      <c r="X49" s="111"/>
      <c r="Y49" s="112"/>
      <c r="Z49" s="49" t="s">
        <v>24</v>
      </c>
      <c r="AA49" s="5">
        <v>864</v>
      </c>
      <c r="AB49" s="5"/>
      <c r="AC49" s="106" t="s">
        <v>23</v>
      </c>
    </row>
    <row r="50" spans="2:29" ht="15" customHeight="1" thickBot="1" x14ac:dyDescent="0.3">
      <c r="B50" s="30" t="s">
        <v>2</v>
      </c>
      <c r="C50" s="24"/>
      <c r="D50" s="68">
        <v>0</v>
      </c>
      <c r="E50" s="66" t="s">
        <v>10</v>
      </c>
      <c r="F50" s="67">
        <v>0</v>
      </c>
      <c r="G50" s="65">
        <v>0</v>
      </c>
      <c r="H50" s="66" t="s">
        <v>10</v>
      </c>
      <c r="I50" s="67">
        <v>0</v>
      </c>
      <c r="J50" s="63" t="s">
        <v>1</v>
      </c>
      <c r="K50" s="65">
        <v>0</v>
      </c>
      <c r="L50" s="66" t="s">
        <v>10</v>
      </c>
      <c r="M50" s="67">
        <v>0</v>
      </c>
      <c r="N50" s="65">
        <v>0</v>
      </c>
      <c r="O50" s="66" t="s">
        <v>10</v>
      </c>
      <c r="P50" s="67">
        <v>0</v>
      </c>
      <c r="Q50" s="65">
        <v>0</v>
      </c>
      <c r="R50" s="66" t="s">
        <v>10</v>
      </c>
      <c r="S50" s="67">
        <v>0</v>
      </c>
      <c r="T50" s="65">
        <v>0</v>
      </c>
      <c r="U50" s="66" t="s">
        <v>10</v>
      </c>
      <c r="V50" s="67">
        <v>0</v>
      </c>
      <c r="W50" s="65">
        <v>0</v>
      </c>
      <c r="X50" s="66" t="s">
        <v>10</v>
      </c>
      <c r="Y50" s="67">
        <v>0</v>
      </c>
      <c r="Z50" s="64">
        <f>AA50/60</f>
        <v>0</v>
      </c>
      <c r="AA50" s="6">
        <f>SUM($D50,$G50,$K50,$N50,$Q50,$T50,$W50)*60+$F50+$I50+$M50+$P50+$S50+$V50+$Y50</f>
        <v>0</v>
      </c>
      <c r="AB50" s="25"/>
      <c r="AC50" s="106" t="s">
        <v>29</v>
      </c>
    </row>
    <row r="51" spans="2:29" ht="15" customHeight="1" x14ac:dyDescent="0.25">
      <c r="B51" s="30" t="s">
        <v>3</v>
      </c>
      <c r="C51" s="24"/>
      <c r="D51" s="69">
        <v>0</v>
      </c>
      <c r="E51" s="3" t="s">
        <v>10</v>
      </c>
      <c r="F51" s="37">
        <v>0</v>
      </c>
      <c r="G51" s="35">
        <v>0</v>
      </c>
      <c r="H51" s="3" t="s">
        <v>10</v>
      </c>
      <c r="I51" s="37">
        <v>0</v>
      </c>
      <c r="J51" s="2" t="s">
        <v>1</v>
      </c>
      <c r="K51" s="35">
        <v>0</v>
      </c>
      <c r="L51" s="3" t="s">
        <v>10</v>
      </c>
      <c r="M51" s="37">
        <v>0</v>
      </c>
      <c r="N51" s="35">
        <v>0</v>
      </c>
      <c r="O51" s="3" t="s">
        <v>10</v>
      </c>
      <c r="P51" s="37">
        <v>0</v>
      </c>
      <c r="Q51" s="35">
        <v>0</v>
      </c>
      <c r="R51" s="3" t="s">
        <v>10</v>
      </c>
      <c r="S51" s="37">
        <v>0</v>
      </c>
      <c r="T51" s="35">
        <v>0</v>
      </c>
      <c r="U51" s="3" t="s">
        <v>10</v>
      </c>
      <c r="V51" s="37">
        <v>0</v>
      </c>
      <c r="W51" s="35">
        <v>0</v>
      </c>
      <c r="X51" s="3" t="s">
        <v>10</v>
      </c>
      <c r="Y51" s="37">
        <v>0</v>
      </c>
      <c r="Z51" s="21">
        <f t="shared" ref="Z51:Z57" si="6">AA51/60</f>
        <v>0</v>
      </c>
      <c r="AA51" s="6">
        <f t="shared" ref="AA51:AA57" si="7">SUM($D51,$G51,$K51,$N51,$Q51,$T51,$W51)*60+$F51+$I51+$M51+$P51+$S51+$V51+$Y51</f>
        <v>0</v>
      </c>
      <c r="AB51" s="25"/>
      <c r="AC51" s="46"/>
    </row>
    <row r="52" spans="2:29" ht="15" customHeight="1" x14ac:dyDescent="0.25">
      <c r="B52" s="31" t="s">
        <v>4</v>
      </c>
      <c r="C52" s="26"/>
      <c r="D52" s="71">
        <v>0</v>
      </c>
      <c r="E52" s="61" t="s">
        <v>10</v>
      </c>
      <c r="F52" s="62">
        <v>0</v>
      </c>
      <c r="G52" s="60">
        <v>0</v>
      </c>
      <c r="H52" s="61" t="s">
        <v>10</v>
      </c>
      <c r="I52" s="62">
        <v>0</v>
      </c>
      <c r="J52" s="63" t="s">
        <v>1</v>
      </c>
      <c r="K52" s="60">
        <v>0</v>
      </c>
      <c r="L52" s="61" t="s">
        <v>10</v>
      </c>
      <c r="M52" s="62">
        <v>0</v>
      </c>
      <c r="N52" s="60">
        <v>0</v>
      </c>
      <c r="O52" s="61" t="s">
        <v>10</v>
      </c>
      <c r="P52" s="62">
        <v>0</v>
      </c>
      <c r="Q52" s="60">
        <v>0</v>
      </c>
      <c r="R52" s="61" t="s">
        <v>10</v>
      </c>
      <c r="S52" s="62">
        <v>0</v>
      </c>
      <c r="T52" s="60">
        <v>0</v>
      </c>
      <c r="U52" s="61" t="s">
        <v>10</v>
      </c>
      <c r="V52" s="62">
        <v>0</v>
      </c>
      <c r="W52" s="60">
        <v>0</v>
      </c>
      <c r="X52" s="61" t="s">
        <v>10</v>
      </c>
      <c r="Y52" s="62">
        <v>0</v>
      </c>
      <c r="Z52" s="64">
        <f t="shared" si="6"/>
        <v>0</v>
      </c>
      <c r="AA52" s="6">
        <f t="shared" si="7"/>
        <v>0</v>
      </c>
      <c r="AB52" s="25"/>
      <c r="AC52" s="46"/>
    </row>
    <row r="53" spans="2:29" ht="15" customHeight="1" x14ac:dyDescent="0.25">
      <c r="B53" s="30" t="s">
        <v>6</v>
      </c>
      <c r="C53" s="27"/>
      <c r="D53" s="74">
        <v>0</v>
      </c>
      <c r="E53" s="75" t="s">
        <v>10</v>
      </c>
      <c r="F53" s="76">
        <v>0</v>
      </c>
      <c r="G53" s="77">
        <v>0</v>
      </c>
      <c r="H53" s="75" t="s">
        <v>10</v>
      </c>
      <c r="I53" s="76">
        <v>0</v>
      </c>
      <c r="J53" s="78" t="s">
        <v>1</v>
      </c>
      <c r="K53" s="77">
        <v>0</v>
      </c>
      <c r="L53" s="75" t="s">
        <v>10</v>
      </c>
      <c r="M53" s="76">
        <v>0</v>
      </c>
      <c r="N53" s="77">
        <v>0</v>
      </c>
      <c r="O53" s="75" t="s">
        <v>10</v>
      </c>
      <c r="P53" s="76">
        <v>0</v>
      </c>
      <c r="Q53" s="77">
        <v>0</v>
      </c>
      <c r="R53" s="75" t="s">
        <v>10</v>
      </c>
      <c r="S53" s="76">
        <v>0</v>
      </c>
      <c r="T53" s="77">
        <v>0</v>
      </c>
      <c r="U53" s="75" t="s">
        <v>10</v>
      </c>
      <c r="V53" s="76">
        <v>0</v>
      </c>
      <c r="W53" s="77">
        <v>0</v>
      </c>
      <c r="X53" s="75" t="s">
        <v>10</v>
      </c>
      <c r="Y53" s="76">
        <v>0</v>
      </c>
      <c r="Z53" s="79">
        <f t="shared" si="6"/>
        <v>0</v>
      </c>
      <c r="AA53" s="6">
        <f t="shared" si="7"/>
        <v>0</v>
      </c>
      <c r="AB53" s="25"/>
      <c r="AC53" s="46"/>
    </row>
    <row r="54" spans="2:29" ht="15" customHeight="1" x14ac:dyDescent="0.25">
      <c r="B54" s="30" t="s">
        <v>5</v>
      </c>
      <c r="C54" s="27"/>
      <c r="D54" s="69">
        <v>0</v>
      </c>
      <c r="E54" s="3" t="s">
        <v>10</v>
      </c>
      <c r="F54" s="37">
        <v>0</v>
      </c>
      <c r="G54" s="35">
        <v>0</v>
      </c>
      <c r="H54" s="3" t="s">
        <v>10</v>
      </c>
      <c r="I54" s="37">
        <v>0</v>
      </c>
      <c r="J54" s="2" t="s">
        <v>1</v>
      </c>
      <c r="K54" s="35">
        <v>0</v>
      </c>
      <c r="L54" s="3" t="s">
        <v>10</v>
      </c>
      <c r="M54" s="37">
        <v>0</v>
      </c>
      <c r="N54" s="35">
        <v>0</v>
      </c>
      <c r="O54" s="3" t="s">
        <v>10</v>
      </c>
      <c r="P54" s="37">
        <v>0</v>
      </c>
      <c r="Q54" s="35">
        <v>0</v>
      </c>
      <c r="R54" s="3" t="s">
        <v>10</v>
      </c>
      <c r="S54" s="37">
        <v>0</v>
      </c>
      <c r="T54" s="35">
        <v>0</v>
      </c>
      <c r="U54" s="3" t="s">
        <v>10</v>
      </c>
      <c r="V54" s="37">
        <v>0</v>
      </c>
      <c r="W54" s="35">
        <v>0</v>
      </c>
      <c r="X54" s="3" t="s">
        <v>10</v>
      </c>
      <c r="Y54" s="37">
        <v>0</v>
      </c>
      <c r="Z54" s="21">
        <f t="shared" si="6"/>
        <v>0</v>
      </c>
      <c r="AA54" s="6">
        <f t="shared" si="7"/>
        <v>0</v>
      </c>
      <c r="AB54" s="25"/>
      <c r="AC54" s="46"/>
    </row>
    <row r="55" spans="2:29" ht="15" customHeight="1" x14ac:dyDescent="0.25">
      <c r="B55" s="32" t="s">
        <v>7</v>
      </c>
      <c r="C55" s="28"/>
      <c r="D55" s="69">
        <v>0</v>
      </c>
      <c r="E55" s="3" t="s">
        <v>10</v>
      </c>
      <c r="F55" s="37">
        <v>0</v>
      </c>
      <c r="G55" s="35">
        <v>0</v>
      </c>
      <c r="H55" s="3" t="s">
        <v>10</v>
      </c>
      <c r="I55" s="37">
        <v>0</v>
      </c>
      <c r="J55" s="2" t="s">
        <v>1</v>
      </c>
      <c r="K55" s="35">
        <v>0</v>
      </c>
      <c r="L55" s="3" t="s">
        <v>10</v>
      </c>
      <c r="M55" s="37">
        <v>0</v>
      </c>
      <c r="N55" s="35">
        <v>0</v>
      </c>
      <c r="O55" s="3" t="s">
        <v>10</v>
      </c>
      <c r="P55" s="37">
        <v>0</v>
      </c>
      <c r="Q55" s="35">
        <v>0</v>
      </c>
      <c r="R55" s="3" t="s">
        <v>10</v>
      </c>
      <c r="S55" s="37">
        <v>0</v>
      </c>
      <c r="T55" s="35">
        <v>0</v>
      </c>
      <c r="U55" s="3" t="s">
        <v>10</v>
      </c>
      <c r="V55" s="37">
        <v>0</v>
      </c>
      <c r="W55" s="35">
        <v>0</v>
      </c>
      <c r="X55" s="3" t="s">
        <v>10</v>
      </c>
      <c r="Y55" s="37">
        <v>0</v>
      </c>
      <c r="Z55" s="21">
        <f t="shared" si="6"/>
        <v>0</v>
      </c>
      <c r="AA55" s="6">
        <f t="shared" si="7"/>
        <v>0</v>
      </c>
      <c r="AB55" s="25"/>
      <c r="AC55" s="46"/>
    </row>
    <row r="56" spans="2:29" ht="15" customHeight="1" x14ac:dyDescent="0.25">
      <c r="B56" s="31" t="s">
        <v>8</v>
      </c>
      <c r="C56" s="26"/>
      <c r="D56" s="69">
        <v>0</v>
      </c>
      <c r="E56" s="3" t="s">
        <v>10</v>
      </c>
      <c r="F56" s="37">
        <v>0</v>
      </c>
      <c r="G56" s="35">
        <v>0</v>
      </c>
      <c r="H56" s="3" t="s">
        <v>10</v>
      </c>
      <c r="I56" s="37">
        <v>0</v>
      </c>
      <c r="J56" s="2" t="s">
        <v>1</v>
      </c>
      <c r="K56" s="35">
        <v>0</v>
      </c>
      <c r="L56" s="3" t="s">
        <v>10</v>
      </c>
      <c r="M56" s="37">
        <v>0</v>
      </c>
      <c r="N56" s="35">
        <v>0</v>
      </c>
      <c r="O56" s="3" t="s">
        <v>10</v>
      </c>
      <c r="P56" s="37">
        <v>0</v>
      </c>
      <c r="Q56" s="35">
        <v>0</v>
      </c>
      <c r="R56" s="3" t="s">
        <v>10</v>
      </c>
      <c r="S56" s="37">
        <v>0</v>
      </c>
      <c r="T56" s="35">
        <v>0</v>
      </c>
      <c r="U56" s="3" t="s">
        <v>10</v>
      </c>
      <c r="V56" s="37">
        <v>0</v>
      </c>
      <c r="W56" s="35">
        <v>0</v>
      </c>
      <c r="X56" s="3" t="s">
        <v>10</v>
      </c>
      <c r="Y56" s="37">
        <v>0</v>
      </c>
      <c r="Z56" s="21">
        <f t="shared" si="6"/>
        <v>0</v>
      </c>
      <c r="AA56" s="6">
        <f t="shared" si="7"/>
        <v>0</v>
      </c>
      <c r="AB56" s="25"/>
      <c r="AC56" s="46"/>
    </row>
    <row r="57" spans="2:29" ht="15" customHeight="1" thickBot="1" x14ac:dyDescent="0.3">
      <c r="B57" s="45" t="s">
        <v>25</v>
      </c>
      <c r="C57" s="33"/>
      <c r="D57" s="70">
        <v>0</v>
      </c>
      <c r="E57" s="39" t="s">
        <v>10</v>
      </c>
      <c r="F57" s="38">
        <v>0</v>
      </c>
      <c r="G57" s="36">
        <v>0</v>
      </c>
      <c r="H57" s="39" t="s">
        <v>10</v>
      </c>
      <c r="I57" s="38">
        <v>0</v>
      </c>
      <c r="J57" s="22" t="s">
        <v>1</v>
      </c>
      <c r="K57" s="36">
        <v>0</v>
      </c>
      <c r="L57" s="39" t="s">
        <v>10</v>
      </c>
      <c r="M57" s="38">
        <v>0</v>
      </c>
      <c r="N57" s="36">
        <v>0</v>
      </c>
      <c r="O57" s="39" t="s">
        <v>10</v>
      </c>
      <c r="P57" s="38">
        <v>0</v>
      </c>
      <c r="Q57" s="36">
        <v>0</v>
      </c>
      <c r="R57" s="39" t="s">
        <v>10</v>
      </c>
      <c r="S57" s="38">
        <v>0</v>
      </c>
      <c r="T57" s="36">
        <v>0</v>
      </c>
      <c r="U57" s="39" t="s">
        <v>10</v>
      </c>
      <c r="V57" s="38">
        <v>0</v>
      </c>
      <c r="W57" s="36">
        <v>0</v>
      </c>
      <c r="X57" s="39" t="s">
        <v>10</v>
      </c>
      <c r="Y57" s="38">
        <v>0</v>
      </c>
      <c r="Z57" s="23">
        <f t="shared" si="6"/>
        <v>0</v>
      </c>
      <c r="AA57" s="6">
        <f t="shared" si="7"/>
        <v>0</v>
      </c>
      <c r="AB57" s="25"/>
      <c r="AC57" s="46"/>
    </row>
    <row r="58" spans="2:29" ht="5.0999999999999996" customHeight="1" thickBot="1" x14ac:dyDescent="0.3">
      <c r="AA58" s="4"/>
      <c r="AB58" s="4"/>
      <c r="AC58" s="52">
        <f>Z50+Z52</f>
        <v>0</v>
      </c>
    </row>
    <row r="59" spans="2:29" ht="13.8" thickBot="1" x14ac:dyDescent="0.3">
      <c r="B59" s="99"/>
      <c r="C59" s="100"/>
      <c r="D59" s="118"/>
      <c r="E59" s="119"/>
      <c r="F59" s="119"/>
      <c r="G59" s="127"/>
      <c r="H59" s="128"/>
      <c r="I59" s="100"/>
      <c r="J59" s="129"/>
      <c r="K59" s="130"/>
      <c r="L59" s="130"/>
      <c r="M59" s="102"/>
      <c r="N59" s="131" t="s">
        <v>37</v>
      </c>
      <c r="O59" s="132"/>
      <c r="P59" s="132"/>
      <c r="Q59" s="132"/>
      <c r="R59" s="132"/>
      <c r="S59" s="132"/>
      <c r="T59" s="131" t="s">
        <v>38</v>
      </c>
      <c r="U59" s="133"/>
      <c r="V59" s="133"/>
      <c r="W59" s="133"/>
      <c r="X59" s="133"/>
      <c r="Y59" s="134"/>
      <c r="Z59" s="101" t="s">
        <v>34</v>
      </c>
      <c r="AA59" s="48"/>
      <c r="AB59" s="48"/>
      <c r="AC59" s="80" t="s">
        <v>33</v>
      </c>
    </row>
    <row r="60" spans="2:29" ht="16.2" thickBot="1" x14ac:dyDescent="0.35">
      <c r="B60" s="19" t="s">
        <v>17</v>
      </c>
      <c r="C60" s="20">
        <f>C48+1</f>
        <v>5</v>
      </c>
      <c r="D60" s="114">
        <f>I48+1</f>
        <v>45403</v>
      </c>
      <c r="E60" s="115"/>
      <c r="F60" s="115"/>
      <c r="G60" s="115"/>
      <c r="H60" s="40" t="s">
        <v>18</v>
      </c>
      <c r="I60" s="116">
        <f>D60+6</f>
        <v>45409</v>
      </c>
      <c r="J60" s="117"/>
      <c r="K60" s="117"/>
      <c r="L60" s="117"/>
      <c r="M60" s="117"/>
      <c r="N60" s="117"/>
      <c r="O60" s="113">
        <f>SUM($Z62:$Z69)</f>
        <v>0</v>
      </c>
      <c r="P60" s="110"/>
      <c r="Q60" s="110"/>
      <c r="R60" s="109" t="s">
        <v>20</v>
      </c>
      <c r="S60" s="109"/>
      <c r="T60" s="113">
        <f>SUM($Z62:$Z69)+T48</f>
        <v>0</v>
      </c>
      <c r="U60" s="110"/>
      <c r="V60" s="110"/>
      <c r="W60" s="109" t="s">
        <v>19</v>
      </c>
      <c r="X60" s="109"/>
      <c r="Y60" s="110"/>
      <c r="Z60" s="50">
        <f>$T60/$AA$13</f>
        <v>0</v>
      </c>
      <c r="AA60" s="4"/>
      <c r="AB60" s="4"/>
      <c r="AC60" s="81">
        <f>AC$9</f>
        <v>0</v>
      </c>
    </row>
    <row r="61" spans="2:29" ht="16.2" thickBot="1" x14ac:dyDescent="0.35">
      <c r="B61" s="29"/>
      <c r="C61" s="16"/>
      <c r="D61" s="111" t="s">
        <v>16</v>
      </c>
      <c r="E61" s="111"/>
      <c r="F61" s="112"/>
      <c r="G61" s="111" t="s">
        <v>9</v>
      </c>
      <c r="H61" s="111"/>
      <c r="I61" s="112"/>
      <c r="J61" s="1" t="s">
        <v>0</v>
      </c>
      <c r="K61" s="111" t="s">
        <v>11</v>
      </c>
      <c r="L61" s="111"/>
      <c r="M61" s="112"/>
      <c r="N61" s="111" t="s">
        <v>12</v>
      </c>
      <c r="O61" s="111"/>
      <c r="P61" s="112"/>
      <c r="Q61" s="111" t="s">
        <v>13</v>
      </c>
      <c r="R61" s="111"/>
      <c r="S61" s="112"/>
      <c r="T61" s="111" t="s">
        <v>14</v>
      </c>
      <c r="U61" s="111"/>
      <c r="V61" s="112"/>
      <c r="W61" s="111" t="s">
        <v>15</v>
      </c>
      <c r="X61" s="111"/>
      <c r="Y61" s="112"/>
      <c r="Z61" s="49" t="s">
        <v>24</v>
      </c>
      <c r="AA61" s="5">
        <v>864</v>
      </c>
      <c r="AB61" s="5"/>
      <c r="AC61" s="106" t="s">
        <v>23</v>
      </c>
    </row>
    <row r="62" spans="2:29" ht="15" customHeight="1" thickBot="1" x14ac:dyDescent="0.3">
      <c r="B62" s="30" t="s">
        <v>2</v>
      </c>
      <c r="C62" s="24"/>
      <c r="D62" s="68">
        <v>0</v>
      </c>
      <c r="E62" s="66" t="s">
        <v>10</v>
      </c>
      <c r="F62" s="67">
        <v>0</v>
      </c>
      <c r="G62" s="65">
        <v>0</v>
      </c>
      <c r="H62" s="66" t="s">
        <v>10</v>
      </c>
      <c r="I62" s="67">
        <v>0</v>
      </c>
      <c r="J62" s="63" t="s">
        <v>1</v>
      </c>
      <c r="K62" s="65">
        <v>0</v>
      </c>
      <c r="L62" s="66" t="s">
        <v>10</v>
      </c>
      <c r="M62" s="67">
        <v>0</v>
      </c>
      <c r="N62" s="65">
        <v>0</v>
      </c>
      <c r="O62" s="66" t="s">
        <v>10</v>
      </c>
      <c r="P62" s="67">
        <v>0</v>
      </c>
      <c r="Q62" s="65">
        <v>0</v>
      </c>
      <c r="R62" s="66" t="s">
        <v>10</v>
      </c>
      <c r="S62" s="67">
        <v>0</v>
      </c>
      <c r="T62" s="65">
        <v>0</v>
      </c>
      <c r="U62" s="66" t="s">
        <v>10</v>
      </c>
      <c r="V62" s="67">
        <v>0</v>
      </c>
      <c r="W62" s="65">
        <v>0</v>
      </c>
      <c r="X62" s="66" t="s">
        <v>10</v>
      </c>
      <c r="Y62" s="67">
        <v>0</v>
      </c>
      <c r="Z62" s="64">
        <f>AA62/60</f>
        <v>0</v>
      </c>
      <c r="AA62" s="6">
        <f>SUM($D62,$G62,$K62,$N62,$Q62,$T62,$W62)*60+$F62+$I62+$M62+$P62+$S62+$V62+$Y62</f>
        <v>0</v>
      </c>
      <c r="AB62" s="25"/>
      <c r="AC62" s="106" t="s">
        <v>29</v>
      </c>
    </row>
    <row r="63" spans="2:29" ht="15" customHeight="1" x14ac:dyDescent="0.25">
      <c r="B63" s="30" t="s">
        <v>3</v>
      </c>
      <c r="C63" s="24"/>
      <c r="D63" s="69">
        <v>0</v>
      </c>
      <c r="E63" s="3" t="s">
        <v>10</v>
      </c>
      <c r="F63" s="37">
        <v>0</v>
      </c>
      <c r="G63" s="35">
        <v>0</v>
      </c>
      <c r="H63" s="3" t="s">
        <v>10</v>
      </c>
      <c r="I63" s="37">
        <v>0</v>
      </c>
      <c r="J63" s="2" t="s">
        <v>1</v>
      </c>
      <c r="K63" s="35">
        <v>0</v>
      </c>
      <c r="L63" s="3" t="s">
        <v>10</v>
      </c>
      <c r="M63" s="37">
        <v>0</v>
      </c>
      <c r="N63" s="35">
        <v>0</v>
      </c>
      <c r="O63" s="3" t="s">
        <v>10</v>
      </c>
      <c r="P63" s="37">
        <v>0</v>
      </c>
      <c r="Q63" s="35">
        <v>0</v>
      </c>
      <c r="R63" s="3" t="s">
        <v>10</v>
      </c>
      <c r="S63" s="37">
        <v>0</v>
      </c>
      <c r="T63" s="35">
        <v>0</v>
      </c>
      <c r="U63" s="3" t="s">
        <v>10</v>
      </c>
      <c r="V63" s="37">
        <v>0</v>
      </c>
      <c r="W63" s="35">
        <v>0</v>
      </c>
      <c r="X63" s="3" t="s">
        <v>10</v>
      </c>
      <c r="Y63" s="37">
        <v>0</v>
      </c>
      <c r="Z63" s="21">
        <f t="shared" ref="Z63:Z69" si="8">AA63/60</f>
        <v>0</v>
      </c>
      <c r="AA63" s="6">
        <f t="shared" ref="AA63:AA69" si="9">SUM($D63,$G63,$K63,$N63,$Q63,$T63,$W63)*60+$F63+$I63+$M63+$P63+$S63+$V63+$Y63</f>
        <v>0</v>
      </c>
      <c r="AB63" s="25"/>
    </row>
    <row r="64" spans="2:29" ht="15" customHeight="1" x14ac:dyDescent="0.25">
      <c r="B64" s="31" t="s">
        <v>4</v>
      </c>
      <c r="C64" s="26"/>
      <c r="D64" s="71">
        <v>0</v>
      </c>
      <c r="E64" s="61" t="s">
        <v>10</v>
      </c>
      <c r="F64" s="62">
        <v>0</v>
      </c>
      <c r="G64" s="60">
        <v>0</v>
      </c>
      <c r="H64" s="61" t="s">
        <v>10</v>
      </c>
      <c r="I64" s="62">
        <v>0</v>
      </c>
      <c r="J64" s="63" t="s">
        <v>1</v>
      </c>
      <c r="K64" s="60">
        <v>0</v>
      </c>
      <c r="L64" s="61" t="s">
        <v>10</v>
      </c>
      <c r="M64" s="62">
        <v>0</v>
      </c>
      <c r="N64" s="60">
        <v>0</v>
      </c>
      <c r="O64" s="61" t="s">
        <v>10</v>
      </c>
      <c r="P64" s="62">
        <v>0</v>
      </c>
      <c r="Q64" s="60">
        <v>0</v>
      </c>
      <c r="R64" s="61" t="s">
        <v>10</v>
      </c>
      <c r="S64" s="62">
        <v>0</v>
      </c>
      <c r="T64" s="60">
        <v>0</v>
      </c>
      <c r="U64" s="61" t="s">
        <v>10</v>
      </c>
      <c r="V64" s="62">
        <v>0</v>
      </c>
      <c r="W64" s="60">
        <v>0</v>
      </c>
      <c r="X64" s="61" t="s">
        <v>10</v>
      </c>
      <c r="Y64" s="62">
        <v>0</v>
      </c>
      <c r="Z64" s="64">
        <f t="shared" si="8"/>
        <v>0</v>
      </c>
      <c r="AA64" s="6">
        <f t="shared" si="9"/>
        <v>0</v>
      </c>
      <c r="AB64" s="25"/>
      <c r="AC64" s="103">
        <f>SUM(Y64:AB64,N48,O60,O72,O84,O96,O108,O120,O132,O144,O156,O168,O180,O192,O204,O216,O228,O240,O252,O264,O276,O288,O300,O312,O324,O336)</f>
        <v>0</v>
      </c>
    </row>
    <row r="65" spans="2:29" ht="15" customHeight="1" x14ac:dyDescent="0.25">
      <c r="B65" s="30" t="s">
        <v>6</v>
      </c>
      <c r="C65" s="27"/>
      <c r="D65" s="74">
        <v>0</v>
      </c>
      <c r="E65" s="75" t="s">
        <v>10</v>
      </c>
      <c r="F65" s="76">
        <v>0</v>
      </c>
      <c r="G65" s="77">
        <v>0</v>
      </c>
      <c r="H65" s="75" t="s">
        <v>10</v>
      </c>
      <c r="I65" s="76">
        <v>0</v>
      </c>
      <c r="J65" s="78" t="s">
        <v>1</v>
      </c>
      <c r="K65" s="77">
        <v>0</v>
      </c>
      <c r="L65" s="75" t="s">
        <v>10</v>
      </c>
      <c r="M65" s="76">
        <v>0</v>
      </c>
      <c r="N65" s="77">
        <v>0</v>
      </c>
      <c r="O65" s="75" t="s">
        <v>10</v>
      </c>
      <c r="P65" s="76">
        <v>0</v>
      </c>
      <c r="Q65" s="77">
        <v>0</v>
      </c>
      <c r="R65" s="75" t="s">
        <v>10</v>
      </c>
      <c r="S65" s="76">
        <v>0</v>
      </c>
      <c r="T65" s="77">
        <v>0</v>
      </c>
      <c r="U65" s="75" t="s">
        <v>10</v>
      </c>
      <c r="V65" s="76">
        <v>0</v>
      </c>
      <c r="W65" s="77">
        <v>0</v>
      </c>
      <c r="X65" s="75" t="s">
        <v>10</v>
      </c>
      <c r="Y65" s="76">
        <v>0</v>
      </c>
      <c r="Z65" s="79">
        <f t="shared" si="8"/>
        <v>0</v>
      </c>
      <c r="AA65" s="6">
        <f t="shared" si="9"/>
        <v>0</v>
      </c>
      <c r="AB65" s="25"/>
      <c r="AC65" s="103">
        <f>SUM(O348,O360,O372,O384,O396,O408,O420,O432,O444,O456,O468,O480,O492,O504,O516,O528,O540,O552,O564,O576,O588,O600,O612)</f>
        <v>0</v>
      </c>
    </row>
    <row r="66" spans="2:29" ht="15" customHeight="1" x14ac:dyDescent="0.25">
      <c r="B66" s="30" t="s">
        <v>5</v>
      </c>
      <c r="C66" s="27"/>
      <c r="D66" s="69">
        <v>0</v>
      </c>
      <c r="E66" s="3" t="s">
        <v>10</v>
      </c>
      <c r="F66" s="37">
        <v>0</v>
      </c>
      <c r="G66" s="35">
        <v>0</v>
      </c>
      <c r="H66" s="3" t="s">
        <v>10</v>
      </c>
      <c r="I66" s="37">
        <v>0</v>
      </c>
      <c r="J66" s="2" t="s">
        <v>1</v>
      </c>
      <c r="K66" s="35">
        <v>0</v>
      </c>
      <c r="L66" s="3" t="s">
        <v>10</v>
      </c>
      <c r="M66" s="37">
        <v>0</v>
      </c>
      <c r="N66" s="35">
        <v>0</v>
      </c>
      <c r="O66" s="3" t="s">
        <v>10</v>
      </c>
      <c r="P66" s="37">
        <v>0</v>
      </c>
      <c r="Q66" s="35">
        <v>0</v>
      </c>
      <c r="R66" s="3" t="s">
        <v>10</v>
      </c>
      <c r="S66" s="37">
        <v>0</v>
      </c>
      <c r="T66" s="35">
        <v>0</v>
      </c>
      <c r="U66" s="3" t="s">
        <v>10</v>
      </c>
      <c r="V66" s="37">
        <v>0</v>
      </c>
      <c r="W66" s="35">
        <v>0</v>
      </c>
      <c r="X66" s="3" t="s">
        <v>10</v>
      </c>
      <c r="Y66" s="37">
        <v>0</v>
      </c>
      <c r="Z66" s="21">
        <f t="shared" si="8"/>
        <v>0</v>
      </c>
      <c r="AA66" s="6">
        <f t="shared" si="9"/>
        <v>0</v>
      </c>
      <c r="AB66" s="25"/>
      <c r="AC66" s="43"/>
    </row>
    <row r="67" spans="2:29" ht="15" customHeight="1" x14ac:dyDescent="0.25">
      <c r="B67" s="32" t="s">
        <v>7</v>
      </c>
      <c r="C67" s="28"/>
      <c r="D67" s="69">
        <v>0</v>
      </c>
      <c r="E67" s="3" t="s">
        <v>10</v>
      </c>
      <c r="F67" s="37">
        <v>0</v>
      </c>
      <c r="G67" s="35">
        <v>0</v>
      </c>
      <c r="H67" s="3" t="s">
        <v>10</v>
      </c>
      <c r="I67" s="37">
        <v>0</v>
      </c>
      <c r="J67" s="2" t="s">
        <v>1</v>
      </c>
      <c r="K67" s="35">
        <v>0</v>
      </c>
      <c r="L67" s="3" t="s">
        <v>10</v>
      </c>
      <c r="M67" s="37">
        <v>0</v>
      </c>
      <c r="N67" s="35">
        <v>0</v>
      </c>
      <c r="O67" s="3" t="s">
        <v>10</v>
      </c>
      <c r="P67" s="37">
        <v>0</v>
      </c>
      <c r="Q67" s="35">
        <v>0</v>
      </c>
      <c r="R67" s="3" t="s">
        <v>10</v>
      </c>
      <c r="S67" s="37">
        <v>0</v>
      </c>
      <c r="T67" s="35">
        <v>0</v>
      </c>
      <c r="U67" s="3" t="s">
        <v>10</v>
      </c>
      <c r="V67" s="37">
        <v>0</v>
      </c>
      <c r="W67" s="35">
        <v>0</v>
      </c>
      <c r="X67" s="3" t="s">
        <v>10</v>
      </c>
      <c r="Y67" s="37">
        <v>0</v>
      </c>
      <c r="Z67" s="21">
        <f t="shared" si="8"/>
        <v>0</v>
      </c>
      <c r="AA67" s="6">
        <f t="shared" si="9"/>
        <v>0</v>
      </c>
      <c r="AB67" s="25"/>
      <c r="AC67" s="43"/>
    </row>
    <row r="68" spans="2:29" ht="15" customHeight="1" x14ac:dyDescent="0.25">
      <c r="B68" s="31" t="s">
        <v>8</v>
      </c>
      <c r="C68" s="26"/>
      <c r="D68" s="69">
        <v>0</v>
      </c>
      <c r="E68" s="3" t="s">
        <v>10</v>
      </c>
      <c r="F68" s="37">
        <v>0</v>
      </c>
      <c r="G68" s="35">
        <v>0</v>
      </c>
      <c r="H68" s="3" t="s">
        <v>10</v>
      </c>
      <c r="I68" s="37">
        <v>0</v>
      </c>
      <c r="J68" s="2" t="s">
        <v>1</v>
      </c>
      <c r="K68" s="35">
        <v>0</v>
      </c>
      <c r="L68" s="3" t="s">
        <v>10</v>
      </c>
      <c r="M68" s="37">
        <v>0</v>
      </c>
      <c r="N68" s="35">
        <v>0</v>
      </c>
      <c r="O68" s="3" t="s">
        <v>10</v>
      </c>
      <c r="P68" s="37">
        <v>0</v>
      </c>
      <c r="Q68" s="35">
        <v>0</v>
      </c>
      <c r="R68" s="3" t="s">
        <v>10</v>
      </c>
      <c r="S68" s="37">
        <v>0</v>
      </c>
      <c r="T68" s="35">
        <v>0</v>
      </c>
      <c r="U68" s="3" t="s">
        <v>10</v>
      </c>
      <c r="V68" s="37">
        <v>0</v>
      </c>
      <c r="W68" s="35">
        <v>0</v>
      </c>
      <c r="X68" s="3" t="s">
        <v>10</v>
      </c>
      <c r="Y68" s="37">
        <v>0</v>
      </c>
      <c r="Z68" s="21">
        <f t="shared" si="8"/>
        <v>0</v>
      </c>
      <c r="AA68" s="6">
        <f t="shared" si="9"/>
        <v>0</v>
      </c>
      <c r="AB68" s="25"/>
      <c r="AC68" s="43"/>
    </row>
    <row r="69" spans="2:29" ht="15" customHeight="1" thickBot="1" x14ac:dyDescent="0.3">
      <c r="B69" s="45" t="s">
        <v>25</v>
      </c>
      <c r="C69" s="33"/>
      <c r="D69" s="70">
        <v>0</v>
      </c>
      <c r="E69" s="39" t="s">
        <v>10</v>
      </c>
      <c r="F69" s="38">
        <v>0</v>
      </c>
      <c r="G69" s="36">
        <v>0</v>
      </c>
      <c r="H69" s="39" t="s">
        <v>10</v>
      </c>
      <c r="I69" s="38">
        <v>0</v>
      </c>
      <c r="J69" s="22" t="s">
        <v>1</v>
      </c>
      <c r="K69" s="36">
        <v>0</v>
      </c>
      <c r="L69" s="39" t="s">
        <v>10</v>
      </c>
      <c r="M69" s="38">
        <v>0</v>
      </c>
      <c r="N69" s="36">
        <v>0</v>
      </c>
      <c r="O69" s="39" t="s">
        <v>10</v>
      </c>
      <c r="P69" s="38">
        <v>0</v>
      </c>
      <c r="Q69" s="36">
        <v>0</v>
      </c>
      <c r="R69" s="39" t="s">
        <v>10</v>
      </c>
      <c r="S69" s="38">
        <v>0</v>
      </c>
      <c r="T69" s="36">
        <v>0</v>
      </c>
      <c r="U69" s="39" t="s">
        <v>10</v>
      </c>
      <c r="V69" s="38">
        <v>0</v>
      </c>
      <c r="W69" s="36">
        <v>0</v>
      </c>
      <c r="X69" s="39" t="s">
        <v>10</v>
      </c>
      <c r="Y69" s="38">
        <v>0</v>
      </c>
      <c r="Z69" s="23">
        <f t="shared" si="8"/>
        <v>0</v>
      </c>
      <c r="AA69" s="6">
        <f t="shared" si="9"/>
        <v>0</v>
      </c>
      <c r="AB69" s="25"/>
      <c r="AC69" s="46"/>
    </row>
    <row r="70" spans="2:29" ht="5.0999999999999996" customHeight="1" thickBot="1" x14ac:dyDescent="0.3">
      <c r="AA70" s="4"/>
      <c r="AB70" s="4"/>
      <c r="AC70" s="52">
        <f>Z62+Z64</f>
        <v>0</v>
      </c>
    </row>
    <row r="71" spans="2:29" ht="13.8" thickBot="1" x14ac:dyDescent="0.3">
      <c r="B71" s="99"/>
      <c r="C71" s="100"/>
      <c r="D71" s="118"/>
      <c r="E71" s="119"/>
      <c r="F71" s="119"/>
      <c r="G71" s="127"/>
      <c r="H71" s="128"/>
      <c r="I71" s="100"/>
      <c r="J71" s="129"/>
      <c r="K71" s="130"/>
      <c r="L71" s="130"/>
      <c r="M71" s="102"/>
      <c r="N71" s="131" t="s">
        <v>37</v>
      </c>
      <c r="O71" s="132"/>
      <c r="P71" s="132"/>
      <c r="Q71" s="132"/>
      <c r="R71" s="132"/>
      <c r="S71" s="132"/>
      <c r="T71" s="131" t="s">
        <v>38</v>
      </c>
      <c r="U71" s="133"/>
      <c r="V71" s="133"/>
      <c r="W71" s="133"/>
      <c r="X71" s="133"/>
      <c r="Y71" s="134"/>
      <c r="Z71" s="101" t="s">
        <v>34</v>
      </c>
      <c r="AA71" s="48"/>
      <c r="AB71" s="48"/>
      <c r="AC71" s="80" t="s">
        <v>33</v>
      </c>
    </row>
    <row r="72" spans="2:29" ht="16.2" thickBot="1" x14ac:dyDescent="0.35">
      <c r="B72" s="19" t="s">
        <v>17</v>
      </c>
      <c r="C72" s="20">
        <f>C60+1</f>
        <v>6</v>
      </c>
      <c r="D72" s="114">
        <f>I60+1</f>
        <v>45410</v>
      </c>
      <c r="E72" s="115"/>
      <c r="F72" s="115"/>
      <c r="G72" s="115"/>
      <c r="H72" s="40" t="s">
        <v>18</v>
      </c>
      <c r="I72" s="116">
        <f>D72+6</f>
        <v>45416</v>
      </c>
      <c r="J72" s="117"/>
      <c r="K72" s="117"/>
      <c r="L72" s="117"/>
      <c r="M72" s="117"/>
      <c r="N72" s="117"/>
      <c r="O72" s="113">
        <f>SUM($Z74:$Z81)</f>
        <v>0</v>
      </c>
      <c r="P72" s="110"/>
      <c r="Q72" s="110"/>
      <c r="R72" s="109" t="s">
        <v>20</v>
      </c>
      <c r="S72" s="109"/>
      <c r="T72" s="113">
        <f>SUM($Z74:$Z81)+T60</f>
        <v>0</v>
      </c>
      <c r="U72" s="110"/>
      <c r="V72" s="110"/>
      <c r="W72" s="109" t="s">
        <v>19</v>
      </c>
      <c r="X72" s="109"/>
      <c r="Y72" s="110"/>
      <c r="Z72" s="50">
        <f>$T72/$AA$13</f>
        <v>0</v>
      </c>
      <c r="AA72" s="4"/>
      <c r="AB72" s="4"/>
      <c r="AC72" s="81">
        <f>AC$9</f>
        <v>0</v>
      </c>
    </row>
    <row r="73" spans="2:29" ht="16.2" thickBot="1" x14ac:dyDescent="0.35">
      <c r="B73" s="29"/>
      <c r="C73" s="16"/>
      <c r="D73" s="111" t="s">
        <v>16</v>
      </c>
      <c r="E73" s="111"/>
      <c r="F73" s="112"/>
      <c r="G73" s="111" t="s">
        <v>9</v>
      </c>
      <c r="H73" s="111"/>
      <c r="I73" s="112"/>
      <c r="J73" s="1" t="s">
        <v>0</v>
      </c>
      <c r="K73" s="111" t="s">
        <v>11</v>
      </c>
      <c r="L73" s="111"/>
      <c r="M73" s="112"/>
      <c r="N73" s="111" t="s">
        <v>12</v>
      </c>
      <c r="O73" s="111"/>
      <c r="P73" s="112"/>
      <c r="Q73" s="111" t="s">
        <v>13</v>
      </c>
      <c r="R73" s="111"/>
      <c r="S73" s="112"/>
      <c r="T73" s="111" t="s">
        <v>14</v>
      </c>
      <c r="U73" s="111"/>
      <c r="V73" s="112"/>
      <c r="W73" s="111" t="s">
        <v>15</v>
      </c>
      <c r="X73" s="111"/>
      <c r="Y73" s="112"/>
      <c r="Z73" s="49" t="s">
        <v>24</v>
      </c>
      <c r="AA73" s="5">
        <v>864</v>
      </c>
      <c r="AB73" s="5"/>
      <c r="AC73" s="106" t="s">
        <v>23</v>
      </c>
    </row>
    <row r="74" spans="2:29" ht="15" customHeight="1" thickBot="1" x14ac:dyDescent="0.3">
      <c r="B74" s="30" t="s">
        <v>2</v>
      </c>
      <c r="C74" s="24"/>
      <c r="D74" s="68">
        <v>0</v>
      </c>
      <c r="E74" s="66" t="s">
        <v>10</v>
      </c>
      <c r="F74" s="67">
        <v>0</v>
      </c>
      <c r="G74" s="65">
        <v>0</v>
      </c>
      <c r="H74" s="66" t="s">
        <v>10</v>
      </c>
      <c r="I74" s="67">
        <v>0</v>
      </c>
      <c r="J74" s="63" t="s">
        <v>1</v>
      </c>
      <c r="K74" s="65">
        <v>0</v>
      </c>
      <c r="L74" s="66" t="s">
        <v>10</v>
      </c>
      <c r="M74" s="67">
        <v>0</v>
      </c>
      <c r="N74" s="65">
        <v>0</v>
      </c>
      <c r="O74" s="66" t="s">
        <v>10</v>
      </c>
      <c r="P74" s="67">
        <v>0</v>
      </c>
      <c r="Q74" s="65">
        <v>0</v>
      </c>
      <c r="R74" s="66" t="s">
        <v>10</v>
      </c>
      <c r="S74" s="67">
        <v>0</v>
      </c>
      <c r="T74" s="65">
        <v>0</v>
      </c>
      <c r="U74" s="66" t="s">
        <v>10</v>
      </c>
      <c r="V74" s="67">
        <v>0</v>
      </c>
      <c r="W74" s="65">
        <v>0</v>
      </c>
      <c r="X74" s="66" t="s">
        <v>10</v>
      </c>
      <c r="Y74" s="67">
        <v>0</v>
      </c>
      <c r="Z74" s="64">
        <f>AA74/60</f>
        <v>0</v>
      </c>
      <c r="AA74" s="6">
        <f>SUM($D74,$G74,$K74,$N74,$Q74,$T74,$W74)*60+$F74+$I74+$M74+$P74+$S74+$V74+$Y74</f>
        <v>0</v>
      </c>
      <c r="AB74" s="25"/>
      <c r="AC74" s="106" t="s">
        <v>29</v>
      </c>
    </row>
    <row r="75" spans="2:29" ht="15" customHeight="1" x14ac:dyDescent="0.25">
      <c r="B75" s="30" t="s">
        <v>3</v>
      </c>
      <c r="C75" s="24"/>
      <c r="D75" s="69">
        <v>0</v>
      </c>
      <c r="E75" s="3" t="s">
        <v>10</v>
      </c>
      <c r="F75" s="37">
        <v>0</v>
      </c>
      <c r="G75" s="35">
        <v>0</v>
      </c>
      <c r="H75" s="3" t="s">
        <v>10</v>
      </c>
      <c r="I75" s="37">
        <v>0</v>
      </c>
      <c r="J75" s="2" t="s">
        <v>1</v>
      </c>
      <c r="K75" s="35">
        <v>0</v>
      </c>
      <c r="L75" s="3" t="s">
        <v>10</v>
      </c>
      <c r="M75" s="37">
        <v>0</v>
      </c>
      <c r="N75" s="35">
        <v>0</v>
      </c>
      <c r="O75" s="3" t="s">
        <v>10</v>
      </c>
      <c r="P75" s="37">
        <v>0</v>
      </c>
      <c r="Q75" s="35">
        <v>0</v>
      </c>
      <c r="R75" s="3" t="s">
        <v>10</v>
      </c>
      <c r="S75" s="37">
        <v>0</v>
      </c>
      <c r="T75" s="35">
        <v>0</v>
      </c>
      <c r="U75" s="3" t="s">
        <v>10</v>
      </c>
      <c r="V75" s="37">
        <v>0</v>
      </c>
      <c r="W75" s="35">
        <v>0</v>
      </c>
      <c r="X75" s="3" t="s">
        <v>10</v>
      </c>
      <c r="Y75" s="37">
        <v>0</v>
      </c>
      <c r="Z75" s="21">
        <f t="shared" ref="Z75:Z81" si="10">AA75/60</f>
        <v>0</v>
      </c>
      <c r="AA75" s="6">
        <f t="shared" ref="AA75:AA81" si="11">SUM($D75,$G75,$K75,$N75,$Q75,$T75,$W75)*60+$F75+$I75+$M75+$P75+$S75+$V75+$Y75</f>
        <v>0</v>
      </c>
      <c r="AB75" s="25"/>
      <c r="AC75" s="43"/>
    </row>
    <row r="76" spans="2:29" ht="15" customHeight="1" x14ac:dyDescent="0.25">
      <c r="B76" s="31" t="s">
        <v>4</v>
      </c>
      <c r="C76" s="26"/>
      <c r="D76" s="71">
        <v>0</v>
      </c>
      <c r="E76" s="61" t="s">
        <v>10</v>
      </c>
      <c r="F76" s="62">
        <v>0</v>
      </c>
      <c r="G76" s="60">
        <v>0</v>
      </c>
      <c r="H76" s="61" t="s">
        <v>10</v>
      </c>
      <c r="I76" s="62">
        <v>0</v>
      </c>
      <c r="J76" s="63" t="s">
        <v>1</v>
      </c>
      <c r="K76" s="60">
        <v>0</v>
      </c>
      <c r="L76" s="61" t="s">
        <v>10</v>
      </c>
      <c r="M76" s="62">
        <v>0</v>
      </c>
      <c r="N76" s="60">
        <v>0</v>
      </c>
      <c r="O76" s="61" t="s">
        <v>10</v>
      </c>
      <c r="P76" s="62">
        <v>0</v>
      </c>
      <c r="Q76" s="60">
        <v>0</v>
      </c>
      <c r="R76" s="61" t="s">
        <v>10</v>
      </c>
      <c r="S76" s="62">
        <v>0</v>
      </c>
      <c r="T76" s="60">
        <v>0</v>
      </c>
      <c r="U76" s="61" t="s">
        <v>10</v>
      </c>
      <c r="V76" s="62">
        <v>0</v>
      </c>
      <c r="W76" s="60">
        <v>0</v>
      </c>
      <c r="X76" s="61" t="s">
        <v>10</v>
      </c>
      <c r="Y76" s="62">
        <v>0</v>
      </c>
      <c r="Z76" s="64">
        <f t="shared" si="10"/>
        <v>0</v>
      </c>
      <c r="AA76" s="6">
        <f t="shared" si="11"/>
        <v>0</v>
      </c>
      <c r="AB76" s="25"/>
      <c r="AC76" s="43"/>
    </row>
    <row r="77" spans="2:29" ht="15" customHeight="1" x14ac:dyDescent="0.25">
      <c r="B77" s="30" t="s">
        <v>6</v>
      </c>
      <c r="C77" s="27"/>
      <c r="D77" s="74">
        <v>0</v>
      </c>
      <c r="E77" s="75" t="s">
        <v>10</v>
      </c>
      <c r="F77" s="76">
        <v>0</v>
      </c>
      <c r="G77" s="77">
        <v>0</v>
      </c>
      <c r="H77" s="75" t="s">
        <v>10</v>
      </c>
      <c r="I77" s="76">
        <v>0</v>
      </c>
      <c r="J77" s="78" t="s">
        <v>1</v>
      </c>
      <c r="K77" s="77">
        <v>0</v>
      </c>
      <c r="L77" s="75" t="s">
        <v>10</v>
      </c>
      <c r="M77" s="76">
        <v>0</v>
      </c>
      <c r="N77" s="77">
        <v>0</v>
      </c>
      <c r="O77" s="75" t="s">
        <v>10</v>
      </c>
      <c r="P77" s="76">
        <v>0</v>
      </c>
      <c r="Q77" s="77">
        <v>0</v>
      </c>
      <c r="R77" s="75" t="s">
        <v>10</v>
      </c>
      <c r="S77" s="76">
        <v>0</v>
      </c>
      <c r="T77" s="77">
        <v>0</v>
      </c>
      <c r="U77" s="75" t="s">
        <v>10</v>
      </c>
      <c r="V77" s="76">
        <v>0</v>
      </c>
      <c r="W77" s="77">
        <v>0</v>
      </c>
      <c r="X77" s="75" t="s">
        <v>10</v>
      </c>
      <c r="Y77" s="76">
        <v>0</v>
      </c>
      <c r="Z77" s="79">
        <f t="shared" si="10"/>
        <v>0</v>
      </c>
      <c r="AA77" s="6">
        <f t="shared" si="11"/>
        <v>0</v>
      </c>
      <c r="AB77" s="25"/>
      <c r="AC77" s="43"/>
    </row>
    <row r="78" spans="2:29" ht="15" customHeight="1" x14ac:dyDescent="0.25">
      <c r="B78" s="30" t="s">
        <v>5</v>
      </c>
      <c r="C78" s="27"/>
      <c r="D78" s="69">
        <v>0</v>
      </c>
      <c r="E78" s="3" t="s">
        <v>10</v>
      </c>
      <c r="F78" s="37">
        <v>0</v>
      </c>
      <c r="G78" s="35">
        <v>0</v>
      </c>
      <c r="H78" s="3" t="s">
        <v>10</v>
      </c>
      <c r="I78" s="37">
        <v>0</v>
      </c>
      <c r="J78" s="2" t="s">
        <v>1</v>
      </c>
      <c r="K78" s="35">
        <v>0</v>
      </c>
      <c r="L78" s="3" t="s">
        <v>10</v>
      </c>
      <c r="M78" s="37">
        <v>0</v>
      </c>
      <c r="N78" s="35">
        <v>0</v>
      </c>
      <c r="O78" s="3" t="s">
        <v>10</v>
      </c>
      <c r="P78" s="37">
        <v>0</v>
      </c>
      <c r="Q78" s="35">
        <v>0</v>
      </c>
      <c r="R78" s="3" t="s">
        <v>10</v>
      </c>
      <c r="S78" s="37">
        <v>0</v>
      </c>
      <c r="T78" s="35">
        <v>0</v>
      </c>
      <c r="U78" s="3" t="s">
        <v>10</v>
      </c>
      <c r="V78" s="37">
        <v>0</v>
      </c>
      <c r="W78" s="35">
        <v>0</v>
      </c>
      <c r="X78" s="3" t="s">
        <v>10</v>
      </c>
      <c r="Y78" s="37">
        <v>0</v>
      </c>
      <c r="Z78" s="21">
        <f t="shared" si="10"/>
        <v>0</v>
      </c>
      <c r="AA78" s="6">
        <f t="shared" si="11"/>
        <v>0</v>
      </c>
      <c r="AB78" s="25"/>
      <c r="AC78" s="43"/>
    </row>
    <row r="79" spans="2:29" ht="15" customHeight="1" x14ac:dyDescent="0.25">
      <c r="B79" s="32" t="s">
        <v>7</v>
      </c>
      <c r="C79" s="28"/>
      <c r="D79" s="69">
        <v>0</v>
      </c>
      <c r="E79" s="3" t="s">
        <v>10</v>
      </c>
      <c r="F79" s="37">
        <v>0</v>
      </c>
      <c r="G79" s="35">
        <v>0</v>
      </c>
      <c r="H79" s="3" t="s">
        <v>10</v>
      </c>
      <c r="I79" s="37">
        <v>0</v>
      </c>
      <c r="J79" s="2" t="s">
        <v>1</v>
      </c>
      <c r="K79" s="35">
        <v>0</v>
      </c>
      <c r="L79" s="3" t="s">
        <v>10</v>
      </c>
      <c r="M79" s="37">
        <v>0</v>
      </c>
      <c r="N79" s="35">
        <v>0</v>
      </c>
      <c r="O79" s="3" t="s">
        <v>10</v>
      </c>
      <c r="P79" s="37">
        <v>0</v>
      </c>
      <c r="Q79" s="35">
        <v>0</v>
      </c>
      <c r="R79" s="3" t="s">
        <v>10</v>
      </c>
      <c r="S79" s="37">
        <v>0</v>
      </c>
      <c r="T79" s="35">
        <v>0</v>
      </c>
      <c r="U79" s="3" t="s">
        <v>10</v>
      </c>
      <c r="V79" s="37">
        <v>0</v>
      </c>
      <c r="W79" s="35">
        <v>0</v>
      </c>
      <c r="X79" s="3" t="s">
        <v>10</v>
      </c>
      <c r="Y79" s="37">
        <v>0</v>
      </c>
      <c r="Z79" s="21">
        <f t="shared" si="10"/>
        <v>0</v>
      </c>
      <c r="AA79" s="6">
        <f t="shared" si="11"/>
        <v>0</v>
      </c>
      <c r="AB79" s="25"/>
      <c r="AC79" s="43"/>
    </row>
    <row r="80" spans="2:29" ht="15" customHeight="1" x14ac:dyDescent="0.25">
      <c r="B80" s="31" t="s">
        <v>8</v>
      </c>
      <c r="C80" s="26"/>
      <c r="D80" s="69">
        <v>0</v>
      </c>
      <c r="E80" s="3" t="s">
        <v>10</v>
      </c>
      <c r="F80" s="37">
        <v>0</v>
      </c>
      <c r="G80" s="35">
        <v>0</v>
      </c>
      <c r="H80" s="3" t="s">
        <v>10</v>
      </c>
      <c r="I80" s="37">
        <v>0</v>
      </c>
      <c r="J80" s="2" t="s">
        <v>1</v>
      </c>
      <c r="K80" s="35">
        <v>0</v>
      </c>
      <c r="L80" s="3" t="s">
        <v>10</v>
      </c>
      <c r="M80" s="37">
        <v>0</v>
      </c>
      <c r="N80" s="35">
        <v>0</v>
      </c>
      <c r="O80" s="3" t="s">
        <v>10</v>
      </c>
      <c r="P80" s="37">
        <v>0</v>
      </c>
      <c r="Q80" s="35">
        <v>0</v>
      </c>
      <c r="R80" s="3" t="s">
        <v>10</v>
      </c>
      <c r="S80" s="37">
        <v>0</v>
      </c>
      <c r="T80" s="35">
        <v>0</v>
      </c>
      <c r="U80" s="3" t="s">
        <v>10</v>
      </c>
      <c r="V80" s="37">
        <v>0</v>
      </c>
      <c r="W80" s="35">
        <v>0</v>
      </c>
      <c r="X80" s="3" t="s">
        <v>10</v>
      </c>
      <c r="Y80" s="37">
        <v>0</v>
      </c>
      <c r="Z80" s="21">
        <f t="shared" si="10"/>
        <v>0</v>
      </c>
      <c r="AA80" s="6">
        <f t="shared" si="11"/>
        <v>0</v>
      </c>
      <c r="AB80" s="25"/>
      <c r="AC80" s="52">
        <f>Z74+Z76</f>
        <v>0</v>
      </c>
    </row>
    <row r="81" spans="2:29" ht="15" customHeight="1" thickBot="1" x14ac:dyDescent="0.3">
      <c r="B81" s="45" t="s">
        <v>25</v>
      </c>
      <c r="C81" s="33"/>
      <c r="D81" s="70">
        <v>0</v>
      </c>
      <c r="E81" s="39" t="s">
        <v>10</v>
      </c>
      <c r="F81" s="38">
        <v>0</v>
      </c>
      <c r="G81" s="36">
        <v>0</v>
      </c>
      <c r="H81" s="39" t="s">
        <v>10</v>
      </c>
      <c r="I81" s="38">
        <v>0</v>
      </c>
      <c r="J81" s="22" t="s">
        <v>1</v>
      </c>
      <c r="K81" s="36">
        <v>0</v>
      </c>
      <c r="L81" s="39" t="s">
        <v>10</v>
      </c>
      <c r="M81" s="38">
        <v>0</v>
      </c>
      <c r="N81" s="36">
        <v>0</v>
      </c>
      <c r="O81" s="39" t="s">
        <v>10</v>
      </c>
      <c r="P81" s="38">
        <v>0</v>
      </c>
      <c r="Q81" s="36">
        <v>0</v>
      </c>
      <c r="R81" s="39" t="s">
        <v>10</v>
      </c>
      <c r="S81" s="38">
        <v>0</v>
      </c>
      <c r="T81" s="36">
        <v>0</v>
      </c>
      <c r="U81" s="39" t="s">
        <v>10</v>
      </c>
      <c r="V81" s="38">
        <v>0</v>
      </c>
      <c r="W81" s="36">
        <v>0</v>
      </c>
      <c r="X81" s="39" t="s">
        <v>10</v>
      </c>
      <c r="Y81" s="38">
        <v>0</v>
      </c>
      <c r="Z81" s="23">
        <f t="shared" si="10"/>
        <v>0</v>
      </c>
      <c r="AA81" s="6">
        <f t="shared" si="11"/>
        <v>0</v>
      </c>
      <c r="AB81" s="25"/>
      <c r="AC81" s="43"/>
    </row>
    <row r="82" spans="2:29" ht="5.0999999999999996" customHeight="1" thickBot="1" x14ac:dyDescent="0.3">
      <c r="AC82" s="47"/>
    </row>
    <row r="83" spans="2:29" ht="13.8" thickBot="1" x14ac:dyDescent="0.3">
      <c r="B83" s="99"/>
      <c r="C83" s="100"/>
      <c r="D83" s="118"/>
      <c r="E83" s="119"/>
      <c r="F83" s="119"/>
      <c r="G83" s="127"/>
      <c r="H83" s="128"/>
      <c r="I83" s="100"/>
      <c r="J83" s="129"/>
      <c r="K83" s="130"/>
      <c r="L83" s="130"/>
      <c r="M83" s="102"/>
      <c r="N83" s="131" t="s">
        <v>37</v>
      </c>
      <c r="O83" s="132"/>
      <c r="P83" s="132"/>
      <c r="Q83" s="132"/>
      <c r="R83" s="132"/>
      <c r="S83" s="132"/>
      <c r="T83" s="131" t="s">
        <v>38</v>
      </c>
      <c r="U83" s="133"/>
      <c r="V83" s="133"/>
      <c r="W83" s="133"/>
      <c r="X83" s="133"/>
      <c r="Y83" s="134"/>
      <c r="Z83" s="101" t="s">
        <v>34</v>
      </c>
      <c r="AA83" s="48"/>
      <c r="AB83" s="48"/>
      <c r="AC83" s="51" t="s">
        <v>33</v>
      </c>
    </row>
    <row r="84" spans="2:29" ht="16.2" thickBot="1" x14ac:dyDescent="0.35">
      <c r="B84" s="19" t="s">
        <v>17</v>
      </c>
      <c r="C84" s="20">
        <f>C72+1</f>
        <v>7</v>
      </c>
      <c r="D84" s="114">
        <f>I72+1</f>
        <v>45417</v>
      </c>
      <c r="E84" s="115"/>
      <c r="F84" s="115"/>
      <c r="G84" s="115"/>
      <c r="H84" s="40" t="s">
        <v>18</v>
      </c>
      <c r="I84" s="116">
        <f>D84+6</f>
        <v>45423</v>
      </c>
      <c r="J84" s="117"/>
      <c r="K84" s="117"/>
      <c r="L84" s="117"/>
      <c r="M84" s="117"/>
      <c r="N84" s="117"/>
      <c r="O84" s="113">
        <f>SUM($Z86:$Z93)</f>
        <v>0</v>
      </c>
      <c r="P84" s="110"/>
      <c r="Q84" s="110"/>
      <c r="R84" s="109" t="s">
        <v>20</v>
      </c>
      <c r="S84" s="109"/>
      <c r="T84" s="113">
        <f>SUM($Z86:$Z93)+T72</f>
        <v>0</v>
      </c>
      <c r="U84" s="110"/>
      <c r="V84" s="110"/>
      <c r="W84" s="109" t="s">
        <v>19</v>
      </c>
      <c r="X84" s="109"/>
      <c r="Y84" s="110"/>
      <c r="Z84" s="50">
        <f>$T84/$AA$13</f>
        <v>0</v>
      </c>
      <c r="AA84" s="4"/>
      <c r="AB84" s="4"/>
      <c r="AC84" s="50">
        <f>AC$9</f>
        <v>0</v>
      </c>
    </row>
    <row r="85" spans="2:29" ht="16.2" thickBot="1" x14ac:dyDescent="0.35">
      <c r="B85" s="29"/>
      <c r="C85" s="16"/>
      <c r="D85" s="111" t="s">
        <v>16</v>
      </c>
      <c r="E85" s="111"/>
      <c r="F85" s="112"/>
      <c r="G85" s="111" t="s">
        <v>9</v>
      </c>
      <c r="H85" s="111"/>
      <c r="I85" s="112"/>
      <c r="J85" s="1" t="s">
        <v>0</v>
      </c>
      <c r="K85" s="111" t="s">
        <v>11</v>
      </c>
      <c r="L85" s="111"/>
      <c r="M85" s="112"/>
      <c r="N85" s="111" t="s">
        <v>12</v>
      </c>
      <c r="O85" s="111"/>
      <c r="P85" s="112"/>
      <c r="Q85" s="111" t="s">
        <v>13</v>
      </c>
      <c r="R85" s="111"/>
      <c r="S85" s="112"/>
      <c r="T85" s="111" t="s">
        <v>14</v>
      </c>
      <c r="U85" s="111"/>
      <c r="V85" s="112"/>
      <c r="W85" s="111" t="s">
        <v>15</v>
      </c>
      <c r="X85" s="111"/>
      <c r="Y85" s="112"/>
      <c r="Z85" s="49" t="s">
        <v>24</v>
      </c>
      <c r="AA85" s="5">
        <v>864</v>
      </c>
      <c r="AB85" s="5"/>
      <c r="AC85" s="106" t="s">
        <v>23</v>
      </c>
    </row>
    <row r="86" spans="2:29" ht="15" customHeight="1" thickBot="1" x14ac:dyDescent="0.3">
      <c r="B86" s="30" t="s">
        <v>2</v>
      </c>
      <c r="C86" s="24"/>
      <c r="D86" s="68">
        <v>0</v>
      </c>
      <c r="E86" s="66" t="s">
        <v>10</v>
      </c>
      <c r="F86" s="67">
        <v>0</v>
      </c>
      <c r="G86" s="65">
        <v>0</v>
      </c>
      <c r="H86" s="66" t="s">
        <v>10</v>
      </c>
      <c r="I86" s="67">
        <v>0</v>
      </c>
      <c r="J86" s="63" t="s">
        <v>1</v>
      </c>
      <c r="K86" s="65">
        <v>0</v>
      </c>
      <c r="L86" s="66" t="s">
        <v>10</v>
      </c>
      <c r="M86" s="67">
        <v>0</v>
      </c>
      <c r="N86" s="65">
        <v>0</v>
      </c>
      <c r="O86" s="66" t="s">
        <v>10</v>
      </c>
      <c r="P86" s="67">
        <v>0</v>
      </c>
      <c r="Q86" s="65">
        <v>0</v>
      </c>
      <c r="R86" s="66" t="s">
        <v>10</v>
      </c>
      <c r="S86" s="67">
        <v>0</v>
      </c>
      <c r="T86" s="65">
        <v>0</v>
      </c>
      <c r="U86" s="66" t="s">
        <v>10</v>
      </c>
      <c r="V86" s="67">
        <v>0</v>
      </c>
      <c r="W86" s="65">
        <v>0</v>
      </c>
      <c r="X86" s="66" t="s">
        <v>10</v>
      </c>
      <c r="Y86" s="67">
        <v>0</v>
      </c>
      <c r="Z86" s="64">
        <f>AA86/60</f>
        <v>0</v>
      </c>
      <c r="AA86" s="6">
        <f>SUM($D86,$G86,$K86,$N86,$Q86,$T86,$W86)*60+$F86+$I86+$M86+$P86+$S86+$V86+$Y86</f>
        <v>0</v>
      </c>
      <c r="AB86" s="25"/>
      <c r="AC86" s="106" t="s">
        <v>29</v>
      </c>
    </row>
    <row r="87" spans="2:29" ht="15" customHeight="1" x14ac:dyDescent="0.25">
      <c r="B87" s="30" t="s">
        <v>3</v>
      </c>
      <c r="C87" s="24"/>
      <c r="D87" s="69">
        <v>0</v>
      </c>
      <c r="E87" s="3" t="s">
        <v>10</v>
      </c>
      <c r="F87" s="37">
        <v>0</v>
      </c>
      <c r="G87" s="35">
        <v>0</v>
      </c>
      <c r="H87" s="3" t="s">
        <v>10</v>
      </c>
      <c r="I87" s="37">
        <v>0</v>
      </c>
      <c r="J87" s="2" t="s">
        <v>1</v>
      </c>
      <c r="K87" s="35">
        <v>0</v>
      </c>
      <c r="L87" s="3" t="s">
        <v>10</v>
      </c>
      <c r="M87" s="37">
        <v>0</v>
      </c>
      <c r="N87" s="35">
        <v>0</v>
      </c>
      <c r="O87" s="3" t="s">
        <v>10</v>
      </c>
      <c r="P87" s="37">
        <v>0</v>
      </c>
      <c r="Q87" s="35">
        <v>0</v>
      </c>
      <c r="R87" s="3" t="s">
        <v>10</v>
      </c>
      <c r="S87" s="37">
        <v>0</v>
      </c>
      <c r="T87" s="35">
        <v>0</v>
      </c>
      <c r="U87" s="3" t="s">
        <v>10</v>
      </c>
      <c r="V87" s="37">
        <v>0</v>
      </c>
      <c r="W87" s="35">
        <v>0</v>
      </c>
      <c r="X87" s="3" t="s">
        <v>10</v>
      </c>
      <c r="Y87" s="37">
        <v>0</v>
      </c>
      <c r="Z87" s="21">
        <f t="shared" ref="Z87:Z93" si="12">AA87/60</f>
        <v>0</v>
      </c>
      <c r="AA87" s="6">
        <f t="shared" ref="AA87:AA93" si="13">SUM($D87,$G87,$K87,$N87,$Q87,$T87,$W87)*60+$F87+$I87+$M87+$P87+$S87+$V87+$Y87</f>
        <v>0</v>
      </c>
      <c r="AB87" s="25"/>
      <c r="AC87" s="46"/>
    </row>
    <row r="88" spans="2:29" ht="15" customHeight="1" x14ac:dyDescent="0.25">
      <c r="B88" s="31" t="s">
        <v>4</v>
      </c>
      <c r="C88" s="26"/>
      <c r="D88" s="71">
        <v>0</v>
      </c>
      <c r="E88" s="61" t="s">
        <v>10</v>
      </c>
      <c r="F88" s="62">
        <v>0</v>
      </c>
      <c r="G88" s="60">
        <v>0</v>
      </c>
      <c r="H88" s="61" t="s">
        <v>10</v>
      </c>
      <c r="I88" s="62">
        <v>0</v>
      </c>
      <c r="J88" s="63" t="s">
        <v>1</v>
      </c>
      <c r="K88" s="60">
        <v>0</v>
      </c>
      <c r="L88" s="61" t="s">
        <v>10</v>
      </c>
      <c r="M88" s="62">
        <v>0</v>
      </c>
      <c r="N88" s="60">
        <v>0</v>
      </c>
      <c r="O88" s="61" t="s">
        <v>10</v>
      </c>
      <c r="P88" s="62">
        <v>0</v>
      </c>
      <c r="Q88" s="60">
        <v>0</v>
      </c>
      <c r="R88" s="61" t="s">
        <v>10</v>
      </c>
      <c r="S88" s="62">
        <v>0</v>
      </c>
      <c r="T88" s="60">
        <v>0</v>
      </c>
      <c r="U88" s="61" t="s">
        <v>10</v>
      </c>
      <c r="V88" s="62">
        <v>0</v>
      </c>
      <c r="W88" s="60">
        <v>0</v>
      </c>
      <c r="X88" s="61" t="s">
        <v>10</v>
      </c>
      <c r="Y88" s="62">
        <v>0</v>
      </c>
      <c r="Z88" s="64">
        <f t="shared" si="12"/>
        <v>0</v>
      </c>
      <c r="AA88" s="6">
        <f t="shared" si="13"/>
        <v>0</v>
      </c>
      <c r="AB88" s="25"/>
      <c r="AC88" s="46"/>
    </row>
    <row r="89" spans="2:29" ht="15" customHeight="1" x14ac:dyDescent="0.25">
      <c r="B89" s="30" t="s">
        <v>6</v>
      </c>
      <c r="C89" s="27"/>
      <c r="D89" s="74">
        <v>0</v>
      </c>
      <c r="E89" s="75" t="s">
        <v>10</v>
      </c>
      <c r="F89" s="76">
        <v>0</v>
      </c>
      <c r="G89" s="77">
        <v>0</v>
      </c>
      <c r="H89" s="75" t="s">
        <v>10</v>
      </c>
      <c r="I89" s="76">
        <v>0</v>
      </c>
      <c r="J89" s="78" t="s">
        <v>1</v>
      </c>
      <c r="K89" s="77">
        <v>0</v>
      </c>
      <c r="L89" s="75" t="s">
        <v>10</v>
      </c>
      <c r="M89" s="76">
        <v>0</v>
      </c>
      <c r="N89" s="77">
        <v>0</v>
      </c>
      <c r="O89" s="75" t="s">
        <v>10</v>
      </c>
      <c r="P89" s="76">
        <v>0</v>
      </c>
      <c r="Q89" s="77">
        <v>0</v>
      </c>
      <c r="R89" s="75" t="s">
        <v>10</v>
      </c>
      <c r="S89" s="76">
        <v>0</v>
      </c>
      <c r="T89" s="77">
        <v>0</v>
      </c>
      <c r="U89" s="75" t="s">
        <v>10</v>
      </c>
      <c r="V89" s="76">
        <v>0</v>
      </c>
      <c r="W89" s="77">
        <v>0</v>
      </c>
      <c r="X89" s="75" t="s">
        <v>10</v>
      </c>
      <c r="Y89" s="76">
        <v>0</v>
      </c>
      <c r="Z89" s="79">
        <f t="shared" si="12"/>
        <v>0</v>
      </c>
      <c r="AA89" s="6">
        <f t="shared" si="13"/>
        <v>0</v>
      </c>
      <c r="AB89" s="25"/>
      <c r="AC89" s="46"/>
    </row>
    <row r="90" spans="2:29" ht="15" customHeight="1" x14ac:dyDescent="0.25">
      <c r="B90" s="30" t="s">
        <v>5</v>
      </c>
      <c r="C90" s="27"/>
      <c r="D90" s="69">
        <v>0</v>
      </c>
      <c r="E90" s="3" t="s">
        <v>10</v>
      </c>
      <c r="F90" s="37">
        <v>0</v>
      </c>
      <c r="G90" s="35">
        <v>0</v>
      </c>
      <c r="H90" s="3" t="s">
        <v>10</v>
      </c>
      <c r="I90" s="37">
        <v>0</v>
      </c>
      <c r="J90" s="2" t="s">
        <v>1</v>
      </c>
      <c r="K90" s="35">
        <v>0</v>
      </c>
      <c r="L90" s="3" t="s">
        <v>10</v>
      </c>
      <c r="M90" s="37">
        <v>0</v>
      </c>
      <c r="N90" s="35">
        <v>0</v>
      </c>
      <c r="O90" s="3" t="s">
        <v>10</v>
      </c>
      <c r="P90" s="37">
        <v>0</v>
      </c>
      <c r="Q90" s="35">
        <v>0</v>
      </c>
      <c r="R90" s="3" t="s">
        <v>10</v>
      </c>
      <c r="S90" s="37">
        <v>0</v>
      </c>
      <c r="T90" s="35">
        <v>0</v>
      </c>
      <c r="U90" s="3" t="s">
        <v>10</v>
      </c>
      <c r="V90" s="37">
        <v>0</v>
      </c>
      <c r="W90" s="35">
        <v>0</v>
      </c>
      <c r="X90" s="3" t="s">
        <v>10</v>
      </c>
      <c r="Y90" s="37">
        <v>0</v>
      </c>
      <c r="Z90" s="21">
        <f t="shared" si="12"/>
        <v>0</v>
      </c>
      <c r="AA90" s="6">
        <f t="shared" si="13"/>
        <v>0</v>
      </c>
      <c r="AB90" s="25"/>
      <c r="AC90" s="46"/>
    </row>
    <row r="91" spans="2:29" ht="15" customHeight="1" x14ac:dyDescent="0.25">
      <c r="B91" s="32" t="s">
        <v>7</v>
      </c>
      <c r="C91" s="28"/>
      <c r="D91" s="69">
        <v>0</v>
      </c>
      <c r="E91" s="3" t="s">
        <v>10</v>
      </c>
      <c r="F91" s="37">
        <v>0</v>
      </c>
      <c r="G91" s="35">
        <v>0</v>
      </c>
      <c r="H91" s="3" t="s">
        <v>10</v>
      </c>
      <c r="I91" s="37">
        <v>0</v>
      </c>
      <c r="J91" s="2" t="s">
        <v>1</v>
      </c>
      <c r="K91" s="35">
        <v>0</v>
      </c>
      <c r="L91" s="3" t="s">
        <v>10</v>
      </c>
      <c r="M91" s="37">
        <v>0</v>
      </c>
      <c r="N91" s="35">
        <v>0</v>
      </c>
      <c r="O91" s="3" t="s">
        <v>10</v>
      </c>
      <c r="P91" s="37">
        <v>0</v>
      </c>
      <c r="Q91" s="35">
        <v>0</v>
      </c>
      <c r="R91" s="3" t="s">
        <v>10</v>
      </c>
      <c r="S91" s="37">
        <v>0</v>
      </c>
      <c r="T91" s="35">
        <v>0</v>
      </c>
      <c r="U91" s="3" t="s">
        <v>10</v>
      </c>
      <c r="V91" s="37">
        <v>0</v>
      </c>
      <c r="W91" s="35">
        <v>0</v>
      </c>
      <c r="X91" s="3" t="s">
        <v>10</v>
      </c>
      <c r="Y91" s="37">
        <v>0</v>
      </c>
      <c r="Z91" s="21">
        <f t="shared" si="12"/>
        <v>0</v>
      </c>
      <c r="AA91" s="6">
        <f t="shared" si="13"/>
        <v>0</v>
      </c>
      <c r="AB91" s="25"/>
      <c r="AC91" s="46"/>
    </row>
    <row r="92" spans="2:29" ht="15" customHeight="1" x14ac:dyDescent="0.25">
      <c r="B92" s="31" t="s">
        <v>8</v>
      </c>
      <c r="C92" s="26"/>
      <c r="D92" s="69">
        <v>0</v>
      </c>
      <c r="E92" s="3" t="s">
        <v>10</v>
      </c>
      <c r="F92" s="37">
        <v>0</v>
      </c>
      <c r="G92" s="35">
        <v>0</v>
      </c>
      <c r="H92" s="3" t="s">
        <v>10</v>
      </c>
      <c r="I92" s="37">
        <v>0</v>
      </c>
      <c r="J92" s="2" t="s">
        <v>1</v>
      </c>
      <c r="K92" s="35">
        <v>0</v>
      </c>
      <c r="L92" s="3" t="s">
        <v>10</v>
      </c>
      <c r="M92" s="37">
        <v>0</v>
      </c>
      <c r="N92" s="35">
        <v>0</v>
      </c>
      <c r="O92" s="3" t="s">
        <v>10</v>
      </c>
      <c r="P92" s="37">
        <v>0</v>
      </c>
      <c r="Q92" s="35">
        <v>0</v>
      </c>
      <c r="R92" s="3" t="s">
        <v>10</v>
      </c>
      <c r="S92" s="37">
        <v>0</v>
      </c>
      <c r="T92" s="35">
        <v>0</v>
      </c>
      <c r="U92" s="3" t="s">
        <v>10</v>
      </c>
      <c r="V92" s="37">
        <v>0</v>
      </c>
      <c r="W92" s="35">
        <v>0</v>
      </c>
      <c r="X92" s="3" t="s">
        <v>10</v>
      </c>
      <c r="Y92" s="37">
        <v>0</v>
      </c>
      <c r="Z92" s="21">
        <f t="shared" si="12"/>
        <v>0</v>
      </c>
      <c r="AA92" s="6">
        <f t="shared" si="13"/>
        <v>0</v>
      </c>
      <c r="AB92" s="25"/>
      <c r="AC92" s="46"/>
    </row>
    <row r="93" spans="2:29" ht="15" customHeight="1" thickBot="1" x14ac:dyDescent="0.3">
      <c r="B93" s="45" t="s">
        <v>25</v>
      </c>
      <c r="C93" s="33"/>
      <c r="D93" s="70">
        <v>0</v>
      </c>
      <c r="E93" s="39" t="s">
        <v>10</v>
      </c>
      <c r="F93" s="38">
        <v>0</v>
      </c>
      <c r="G93" s="36">
        <v>0</v>
      </c>
      <c r="H93" s="39" t="s">
        <v>10</v>
      </c>
      <c r="I93" s="38">
        <v>0</v>
      </c>
      <c r="J93" s="22" t="s">
        <v>1</v>
      </c>
      <c r="K93" s="36">
        <v>0</v>
      </c>
      <c r="L93" s="39" t="s">
        <v>10</v>
      </c>
      <c r="M93" s="38">
        <v>0</v>
      </c>
      <c r="N93" s="36">
        <v>0</v>
      </c>
      <c r="O93" s="39" t="s">
        <v>10</v>
      </c>
      <c r="P93" s="38">
        <v>0</v>
      </c>
      <c r="Q93" s="36">
        <v>0</v>
      </c>
      <c r="R93" s="39" t="s">
        <v>10</v>
      </c>
      <c r="S93" s="38">
        <v>0</v>
      </c>
      <c r="T93" s="36">
        <v>0</v>
      </c>
      <c r="U93" s="39" t="s">
        <v>10</v>
      </c>
      <c r="V93" s="38">
        <v>0</v>
      </c>
      <c r="W93" s="36">
        <v>0</v>
      </c>
      <c r="X93" s="39" t="s">
        <v>10</v>
      </c>
      <c r="Y93" s="38">
        <v>0</v>
      </c>
      <c r="Z93" s="23">
        <f t="shared" si="12"/>
        <v>0</v>
      </c>
      <c r="AA93" s="6">
        <f t="shared" si="13"/>
        <v>0</v>
      </c>
      <c r="AB93" s="25"/>
      <c r="AC93" s="46"/>
    </row>
    <row r="94" spans="2:29" ht="5.0999999999999996" customHeight="1" thickBot="1" x14ac:dyDescent="0.3">
      <c r="AA94" s="4"/>
      <c r="AB94" s="4"/>
      <c r="AC94" s="52">
        <f>Z86+Z88</f>
        <v>0</v>
      </c>
    </row>
    <row r="95" spans="2:29" ht="13.8" thickBot="1" x14ac:dyDescent="0.3">
      <c r="B95" s="99"/>
      <c r="C95" s="100"/>
      <c r="D95" s="118"/>
      <c r="E95" s="119"/>
      <c r="F95" s="119"/>
      <c r="G95" s="127"/>
      <c r="H95" s="128"/>
      <c r="I95" s="100"/>
      <c r="J95" s="129"/>
      <c r="K95" s="130"/>
      <c r="L95" s="130"/>
      <c r="M95" s="102"/>
      <c r="N95" s="131" t="s">
        <v>37</v>
      </c>
      <c r="O95" s="132"/>
      <c r="P95" s="132"/>
      <c r="Q95" s="132"/>
      <c r="R95" s="132"/>
      <c r="S95" s="132"/>
      <c r="T95" s="131" t="s">
        <v>38</v>
      </c>
      <c r="U95" s="133"/>
      <c r="V95" s="133"/>
      <c r="W95" s="133"/>
      <c r="X95" s="133"/>
      <c r="Y95" s="134"/>
      <c r="Z95" s="101" t="s">
        <v>34</v>
      </c>
      <c r="AA95" s="48"/>
      <c r="AB95" s="48"/>
      <c r="AC95" s="80" t="s">
        <v>33</v>
      </c>
    </row>
    <row r="96" spans="2:29" ht="16.2" thickBot="1" x14ac:dyDescent="0.35">
      <c r="B96" s="19" t="s">
        <v>17</v>
      </c>
      <c r="C96" s="20">
        <f>C84+1</f>
        <v>8</v>
      </c>
      <c r="D96" s="114">
        <f>I84+1</f>
        <v>45424</v>
      </c>
      <c r="E96" s="115"/>
      <c r="F96" s="115"/>
      <c r="G96" s="115"/>
      <c r="H96" s="40" t="s">
        <v>18</v>
      </c>
      <c r="I96" s="116">
        <f>D96+6</f>
        <v>45430</v>
      </c>
      <c r="J96" s="117"/>
      <c r="K96" s="117"/>
      <c r="L96" s="117"/>
      <c r="M96" s="117"/>
      <c r="N96" s="117"/>
      <c r="O96" s="113">
        <f>SUM($Z98:$Z105)</f>
        <v>0</v>
      </c>
      <c r="P96" s="110"/>
      <c r="Q96" s="110"/>
      <c r="R96" s="109" t="s">
        <v>20</v>
      </c>
      <c r="S96" s="109"/>
      <c r="T96" s="113">
        <f>SUM($Z98:$Z105)+T84</f>
        <v>0</v>
      </c>
      <c r="U96" s="110"/>
      <c r="V96" s="110"/>
      <c r="W96" s="109" t="s">
        <v>19</v>
      </c>
      <c r="X96" s="109"/>
      <c r="Y96" s="110"/>
      <c r="Z96" s="50">
        <f>$T96/$AA$13</f>
        <v>0</v>
      </c>
      <c r="AA96" s="4"/>
      <c r="AB96" s="4"/>
      <c r="AC96" s="81">
        <f>AC$9</f>
        <v>0</v>
      </c>
    </row>
    <row r="97" spans="2:29" ht="16.2" thickBot="1" x14ac:dyDescent="0.35">
      <c r="B97" s="29"/>
      <c r="C97" s="16"/>
      <c r="D97" s="111" t="s">
        <v>16</v>
      </c>
      <c r="E97" s="111"/>
      <c r="F97" s="112"/>
      <c r="G97" s="111" t="s">
        <v>9</v>
      </c>
      <c r="H97" s="111"/>
      <c r="I97" s="112"/>
      <c r="J97" s="1" t="s">
        <v>0</v>
      </c>
      <c r="K97" s="111" t="s">
        <v>11</v>
      </c>
      <c r="L97" s="111"/>
      <c r="M97" s="112"/>
      <c r="N97" s="111" t="s">
        <v>12</v>
      </c>
      <c r="O97" s="111"/>
      <c r="P97" s="112"/>
      <c r="Q97" s="111" t="s">
        <v>13</v>
      </c>
      <c r="R97" s="111"/>
      <c r="S97" s="112"/>
      <c r="T97" s="111" t="s">
        <v>14</v>
      </c>
      <c r="U97" s="111"/>
      <c r="V97" s="112"/>
      <c r="W97" s="111" t="s">
        <v>15</v>
      </c>
      <c r="X97" s="111"/>
      <c r="Y97" s="112"/>
      <c r="Z97" s="49" t="s">
        <v>24</v>
      </c>
      <c r="AA97" s="5">
        <v>864</v>
      </c>
      <c r="AB97" s="5"/>
      <c r="AC97" s="106" t="s">
        <v>23</v>
      </c>
    </row>
    <row r="98" spans="2:29" ht="15" customHeight="1" thickBot="1" x14ac:dyDescent="0.3">
      <c r="B98" s="30" t="s">
        <v>2</v>
      </c>
      <c r="C98" s="24"/>
      <c r="D98" s="68">
        <v>0</v>
      </c>
      <c r="E98" s="66" t="s">
        <v>10</v>
      </c>
      <c r="F98" s="67">
        <v>0</v>
      </c>
      <c r="G98" s="65">
        <v>0</v>
      </c>
      <c r="H98" s="66" t="s">
        <v>10</v>
      </c>
      <c r="I98" s="67">
        <v>0</v>
      </c>
      <c r="J98" s="63" t="s">
        <v>1</v>
      </c>
      <c r="K98" s="65">
        <v>0</v>
      </c>
      <c r="L98" s="66" t="s">
        <v>10</v>
      </c>
      <c r="M98" s="67">
        <v>0</v>
      </c>
      <c r="N98" s="65">
        <v>0</v>
      </c>
      <c r="O98" s="66" t="s">
        <v>10</v>
      </c>
      <c r="P98" s="67">
        <v>0</v>
      </c>
      <c r="Q98" s="65">
        <v>0</v>
      </c>
      <c r="R98" s="66" t="s">
        <v>10</v>
      </c>
      <c r="S98" s="67">
        <v>0</v>
      </c>
      <c r="T98" s="65">
        <v>0</v>
      </c>
      <c r="U98" s="66" t="s">
        <v>10</v>
      </c>
      <c r="V98" s="67">
        <v>0</v>
      </c>
      <c r="W98" s="65">
        <v>0</v>
      </c>
      <c r="X98" s="66" t="s">
        <v>10</v>
      </c>
      <c r="Y98" s="67">
        <v>0</v>
      </c>
      <c r="Z98" s="64">
        <f>AA98/60</f>
        <v>0</v>
      </c>
      <c r="AA98" s="6">
        <f>SUM($D98,$G98,$K98,$N98,$Q98,$T98,$W98)*60+$F98+$I98+$M98+$P98+$S98+$V98+$Y98</f>
        <v>0</v>
      </c>
      <c r="AB98" s="25"/>
      <c r="AC98" s="106" t="s">
        <v>29</v>
      </c>
    </row>
    <row r="99" spans="2:29" ht="15" customHeight="1" x14ac:dyDescent="0.25">
      <c r="B99" s="30" t="s">
        <v>3</v>
      </c>
      <c r="C99" s="24"/>
      <c r="D99" s="69">
        <v>0</v>
      </c>
      <c r="E99" s="3" t="s">
        <v>10</v>
      </c>
      <c r="F99" s="37">
        <v>0</v>
      </c>
      <c r="G99" s="35">
        <v>0</v>
      </c>
      <c r="H99" s="3" t="s">
        <v>10</v>
      </c>
      <c r="I99" s="37">
        <v>0</v>
      </c>
      <c r="J99" s="2" t="s">
        <v>1</v>
      </c>
      <c r="K99" s="35">
        <v>0</v>
      </c>
      <c r="L99" s="3" t="s">
        <v>10</v>
      </c>
      <c r="M99" s="37">
        <v>0</v>
      </c>
      <c r="N99" s="35">
        <v>0</v>
      </c>
      <c r="O99" s="3" t="s">
        <v>10</v>
      </c>
      <c r="P99" s="37">
        <v>0</v>
      </c>
      <c r="Q99" s="35">
        <v>0</v>
      </c>
      <c r="R99" s="3" t="s">
        <v>10</v>
      </c>
      <c r="S99" s="37">
        <v>0</v>
      </c>
      <c r="T99" s="35">
        <v>0</v>
      </c>
      <c r="U99" s="3" t="s">
        <v>10</v>
      </c>
      <c r="V99" s="37">
        <v>0</v>
      </c>
      <c r="W99" s="35">
        <v>0</v>
      </c>
      <c r="X99" s="3" t="s">
        <v>10</v>
      </c>
      <c r="Y99" s="37">
        <v>0</v>
      </c>
      <c r="Z99" s="21">
        <f t="shared" ref="Z99:Z105" si="14">AA99/60</f>
        <v>0</v>
      </c>
      <c r="AA99" s="6">
        <f t="shared" ref="AA99:AA105" si="15">SUM($D99,$G99,$K99,$N99,$Q99,$T99,$W99)*60+$F99+$I99+$M99+$P99+$S99+$V99+$Y99</f>
        <v>0</v>
      </c>
      <c r="AB99" s="25"/>
    </row>
    <row r="100" spans="2:29" ht="15" customHeight="1" x14ac:dyDescent="0.25">
      <c r="B100" s="31" t="s">
        <v>4</v>
      </c>
      <c r="C100" s="26"/>
      <c r="D100" s="71">
        <v>0</v>
      </c>
      <c r="E100" s="61" t="s">
        <v>10</v>
      </c>
      <c r="F100" s="62">
        <v>0</v>
      </c>
      <c r="G100" s="60">
        <v>0</v>
      </c>
      <c r="H100" s="61" t="s">
        <v>10</v>
      </c>
      <c r="I100" s="62">
        <v>0</v>
      </c>
      <c r="J100" s="63" t="s">
        <v>1</v>
      </c>
      <c r="K100" s="60">
        <v>0</v>
      </c>
      <c r="L100" s="61" t="s">
        <v>10</v>
      </c>
      <c r="M100" s="62">
        <v>0</v>
      </c>
      <c r="N100" s="60">
        <v>0</v>
      </c>
      <c r="O100" s="61" t="s">
        <v>10</v>
      </c>
      <c r="P100" s="62">
        <v>0</v>
      </c>
      <c r="Q100" s="60">
        <v>0</v>
      </c>
      <c r="R100" s="61" t="s">
        <v>10</v>
      </c>
      <c r="S100" s="62">
        <v>0</v>
      </c>
      <c r="T100" s="60">
        <v>0</v>
      </c>
      <c r="U100" s="61" t="s">
        <v>10</v>
      </c>
      <c r="V100" s="62">
        <v>0</v>
      </c>
      <c r="W100" s="60">
        <v>0</v>
      </c>
      <c r="X100" s="61" t="s">
        <v>10</v>
      </c>
      <c r="Y100" s="62">
        <v>0</v>
      </c>
      <c r="Z100" s="64">
        <f t="shared" si="14"/>
        <v>0</v>
      </c>
      <c r="AA100" s="6">
        <f t="shared" si="15"/>
        <v>0</v>
      </c>
      <c r="AB100" s="25"/>
      <c r="AC100" s="103">
        <f>SUM(Y100:AB100,N84,O96,O108,O120,O132,O144,O156,O168,O180,O192,O204,O216,O228,O240,O252,O264,O276,O288,O300,O312,O324,O336,O348,O360,O372)</f>
        <v>0</v>
      </c>
    </row>
    <row r="101" spans="2:29" ht="15" customHeight="1" x14ac:dyDescent="0.25">
      <c r="B101" s="30" t="s">
        <v>6</v>
      </c>
      <c r="C101" s="27"/>
      <c r="D101" s="74">
        <v>0</v>
      </c>
      <c r="E101" s="75" t="s">
        <v>10</v>
      </c>
      <c r="F101" s="76">
        <v>0</v>
      </c>
      <c r="G101" s="77">
        <v>0</v>
      </c>
      <c r="H101" s="75" t="s">
        <v>10</v>
      </c>
      <c r="I101" s="76">
        <v>0</v>
      </c>
      <c r="J101" s="78" t="s">
        <v>1</v>
      </c>
      <c r="K101" s="77">
        <v>0</v>
      </c>
      <c r="L101" s="75" t="s">
        <v>10</v>
      </c>
      <c r="M101" s="76">
        <v>0</v>
      </c>
      <c r="N101" s="77">
        <v>0</v>
      </c>
      <c r="O101" s="75" t="s">
        <v>10</v>
      </c>
      <c r="P101" s="76">
        <v>0</v>
      </c>
      <c r="Q101" s="77">
        <v>0</v>
      </c>
      <c r="R101" s="75" t="s">
        <v>10</v>
      </c>
      <c r="S101" s="76">
        <v>0</v>
      </c>
      <c r="T101" s="77">
        <v>0</v>
      </c>
      <c r="U101" s="75" t="s">
        <v>10</v>
      </c>
      <c r="V101" s="76">
        <v>0</v>
      </c>
      <c r="W101" s="77">
        <v>0</v>
      </c>
      <c r="X101" s="75" t="s">
        <v>10</v>
      </c>
      <c r="Y101" s="76">
        <v>0</v>
      </c>
      <c r="Z101" s="79">
        <f t="shared" si="14"/>
        <v>0</v>
      </c>
      <c r="AA101" s="6">
        <f t="shared" si="15"/>
        <v>0</v>
      </c>
      <c r="AB101" s="25"/>
      <c r="AC101" s="103">
        <f>SUM(O384,O396,O408,O420,O432,O444,O456,O468,O480,O492,O504,O516,O528,O540,O552,O564,O576,O588,O600,O612,O624,O636,O648)</f>
        <v>0</v>
      </c>
    </row>
    <row r="102" spans="2:29" ht="15" customHeight="1" x14ac:dyDescent="0.25">
      <c r="B102" s="30" t="s">
        <v>5</v>
      </c>
      <c r="C102" s="27"/>
      <c r="D102" s="69">
        <v>0</v>
      </c>
      <c r="E102" s="3" t="s">
        <v>10</v>
      </c>
      <c r="F102" s="37">
        <v>0</v>
      </c>
      <c r="G102" s="35">
        <v>0</v>
      </c>
      <c r="H102" s="3" t="s">
        <v>10</v>
      </c>
      <c r="I102" s="37">
        <v>0</v>
      </c>
      <c r="J102" s="2" t="s">
        <v>1</v>
      </c>
      <c r="K102" s="35">
        <v>0</v>
      </c>
      <c r="L102" s="3" t="s">
        <v>10</v>
      </c>
      <c r="M102" s="37">
        <v>0</v>
      </c>
      <c r="N102" s="35">
        <v>0</v>
      </c>
      <c r="O102" s="3" t="s">
        <v>10</v>
      </c>
      <c r="P102" s="37">
        <v>0</v>
      </c>
      <c r="Q102" s="35">
        <v>0</v>
      </c>
      <c r="R102" s="3" t="s">
        <v>10</v>
      </c>
      <c r="S102" s="37">
        <v>0</v>
      </c>
      <c r="T102" s="35">
        <v>0</v>
      </c>
      <c r="U102" s="3" t="s">
        <v>10</v>
      </c>
      <c r="V102" s="37">
        <v>0</v>
      </c>
      <c r="W102" s="35">
        <v>0</v>
      </c>
      <c r="X102" s="3" t="s">
        <v>10</v>
      </c>
      <c r="Y102" s="37">
        <v>0</v>
      </c>
      <c r="Z102" s="21">
        <f t="shared" si="14"/>
        <v>0</v>
      </c>
      <c r="AA102" s="6">
        <f t="shared" si="15"/>
        <v>0</v>
      </c>
      <c r="AB102" s="25"/>
      <c r="AC102" s="43"/>
    </row>
    <row r="103" spans="2:29" ht="15" customHeight="1" x14ac:dyDescent="0.25">
      <c r="B103" s="32" t="s">
        <v>7</v>
      </c>
      <c r="C103" s="28"/>
      <c r="D103" s="69">
        <v>0</v>
      </c>
      <c r="E103" s="3" t="s">
        <v>10</v>
      </c>
      <c r="F103" s="37">
        <v>0</v>
      </c>
      <c r="G103" s="35">
        <v>0</v>
      </c>
      <c r="H103" s="3" t="s">
        <v>10</v>
      </c>
      <c r="I103" s="37">
        <v>0</v>
      </c>
      <c r="J103" s="2" t="s">
        <v>1</v>
      </c>
      <c r="K103" s="35">
        <v>0</v>
      </c>
      <c r="L103" s="3" t="s">
        <v>10</v>
      </c>
      <c r="M103" s="37">
        <v>0</v>
      </c>
      <c r="N103" s="35">
        <v>0</v>
      </c>
      <c r="O103" s="3" t="s">
        <v>10</v>
      </c>
      <c r="P103" s="37">
        <v>0</v>
      </c>
      <c r="Q103" s="35">
        <v>0</v>
      </c>
      <c r="R103" s="3" t="s">
        <v>10</v>
      </c>
      <c r="S103" s="37">
        <v>0</v>
      </c>
      <c r="T103" s="35">
        <v>0</v>
      </c>
      <c r="U103" s="3" t="s">
        <v>10</v>
      </c>
      <c r="V103" s="37">
        <v>0</v>
      </c>
      <c r="W103" s="35">
        <v>0</v>
      </c>
      <c r="X103" s="3" t="s">
        <v>10</v>
      </c>
      <c r="Y103" s="37">
        <v>0</v>
      </c>
      <c r="Z103" s="21">
        <f t="shared" si="14"/>
        <v>0</v>
      </c>
      <c r="AA103" s="6">
        <f t="shared" si="15"/>
        <v>0</v>
      </c>
      <c r="AB103" s="25"/>
      <c r="AC103" s="43"/>
    </row>
    <row r="104" spans="2:29" ht="15" customHeight="1" x14ac:dyDescent="0.25">
      <c r="B104" s="31" t="s">
        <v>8</v>
      </c>
      <c r="C104" s="26"/>
      <c r="D104" s="69">
        <v>0</v>
      </c>
      <c r="E104" s="3" t="s">
        <v>10</v>
      </c>
      <c r="F104" s="37">
        <v>0</v>
      </c>
      <c r="G104" s="35">
        <v>0</v>
      </c>
      <c r="H104" s="3" t="s">
        <v>10</v>
      </c>
      <c r="I104" s="37">
        <v>0</v>
      </c>
      <c r="J104" s="2" t="s">
        <v>1</v>
      </c>
      <c r="K104" s="35">
        <v>0</v>
      </c>
      <c r="L104" s="3" t="s">
        <v>10</v>
      </c>
      <c r="M104" s="37">
        <v>0</v>
      </c>
      <c r="N104" s="35">
        <v>0</v>
      </c>
      <c r="O104" s="3" t="s">
        <v>10</v>
      </c>
      <c r="P104" s="37">
        <v>0</v>
      </c>
      <c r="Q104" s="35">
        <v>0</v>
      </c>
      <c r="R104" s="3" t="s">
        <v>10</v>
      </c>
      <c r="S104" s="37">
        <v>0</v>
      </c>
      <c r="T104" s="35">
        <v>0</v>
      </c>
      <c r="U104" s="3" t="s">
        <v>10</v>
      </c>
      <c r="V104" s="37">
        <v>0</v>
      </c>
      <c r="W104" s="35">
        <v>0</v>
      </c>
      <c r="X104" s="3" t="s">
        <v>10</v>
      </c>
      <c r="Y104" s="37">
        <v>0</v>
      </c>
      <c r="Z104" s="21">
        <f t="shared" si="14"/>
        <v>0</v>
      </c>
      <c r="AA104" s="6">
        <f t="shared" si="15"/>
        <v>0</v>
      </c>
      <c r="AB104" s="25"/>
      <c r="AC104" s="43"/>
    </row>
    <row r="105" spans="2:29" ht="15" customHeight="1" thickBot="1" x14ac:dyDescent="0.3">
      <c r="B105" s="45" t="s">
        <v>25</v>
      </c>
      <c r="C105" s="33"/>
      <c r="D105" s="70">
        <v>0</v>
      </c>
      <c r="E105" s="39" t="s">
        <v>10</v>
      </c>
      <c r="F105" s="38">
        <v>0</v>
      </c>
      <c r="G105" s="36">
        <v>0</v>
      </c>
      <c r="H105" s="39" t="s">
        <v>10</v>
      </c>
      <c r="I105" s="38">
        <v>0</v>
      </c>
      <c r="J105" s="22" t="s">
        <v>1</v>
      </c>
      <c r="K105" s="36">
        <v>0</v>
      </c>
      <c r="L105" s="39" t="s">
        <v>10</v>
      </c>
      <c r="M105" s="38">
        <v>0</v>
      </c>
      <c r="N105" s="36">
        <v>0</v>
      </c>
      <c r="O105" s="39" t="s">
        <v>10</v>
      </c>
      <c r="P105" s="38">
        <v>0</v>
      </c>
      <c r="Q105" s="36">
        <v>0</v>
      </c>
      <c r="R105" s="39" t="s">
        <v>10</v>
      </c>
      <c r="S105" s="38">
        <v>0</v>
      </c>
      <c r="T105" s="36">
        <v>0</v>
      </c>
      <c r="U105" s="39" t="s">
        <v>10</v>
      </c>
      <c r="V105" s="38">
        <v>0</v>
      </c>
      <c r="W105" s="36">
        <v>0</v>
      </c>
      <c r="X105" s="39" t="s">
        <v>10</v>
      </c>
      <c r="Y105" s="38">
        <v>0</v>
      </c>
      <c r="Z105" s="23">
        <f t="shared" si="14"/>
        <v>0</v>
      </c>
      <c r="AA105" s="6">
        <f t="shared" si="15"/>
        <v>0</v>
      </c>
      <c r="AB105" s="25"/>
      <c r="AC105" s="46"/>
    </row>
    <row r="106" spans="2:29" ht="5.0999999999999996" customHeight="1" thickBot="1" x14ac:dyDescent="0.3">
      <c r="AA106" s="4"/>
      <c r="AB106" s="4"/>
      <c r="AC106" s="52">
        <f>Z98+Z100</f>
        <v>0</v>
      </c>
    </row>
    <row r="107" spans="2:29" ht="13.8" thickBot="1" x14ac:dyDescent="0.3">
      <c r="B107" s="99"/>
      <c r="C107" s="100"/>
      <c r="D107" s="118"/>
      <c r="E107" s="119"/>
      <c r="F107" s="119"/>
      <c r="G107" s="127"/>
      <c r="H107" s="128"/>
      <c r="I107" s="100"/>
      <c r="J107" s="129"/>
      <c r="K107" s="130"/>
      <c r="L107" s="130"/>
      <c r="M107" s="102"/>
      <c r="N107" s="131" t="s">
        <v>37</v>
      </c>
      <c r="O107" s="132"/>
      <c r="P107" s="132"/>
      <c r="Q107" s="132"/>
      <c r="R107" s="132"/>
      <c r="S107" s="132"/>
      <c r="T107" s="131" t="s">
        <v>38</v>
      </c>
      <c r="U107" s="133"/>
      <c r="V107" s="133"/>
      <c r="W107" s="133"/>
      <c r="X107" s="133"/>
      <c r="Y107" s="134"/>
      <c r="Z107" s="101" t="s">
        <v>34</v>
      </c>
      <c r="AA107" s="48"/>
      <c r="AB107" s="48"/>
      <c r="AC107" s="80" t="s">
        <v>33</v>
      </c>
    </row>
    <row r="108" spans="2:29" ht="16.2" thickBot="1" x14ac:dyDescent="0.35">
      <c r="B108" s="19" t="s">
        <v>17</v>
      </c>
      <c r="C108" s="20">
        <f>C96+1</f>
        <v>9</v>
      </c>
      <c r="D108" s="114">
        <f>I96+1</f>
        <v>45431</v>
      </c>
      <c r="E108" s="115"/>
      <c r="F108" s="115"/>
      <c r="G108" s="115"/>
      <c r="H108" s="40" t="s">
        <v>18</v>
      </c>
      <c r="I108" s="116">
        <f>D108+6</f>
        <v>45437</v>
      </c>
      <c r="J108" s="117"/>
      <c r="K108" s="117"/>
      <c r="L108" s="117"/>
      <c r="M108" s="117"/>
      <c r="N108" s="117"/>
      <c r="O108" s="113">
        <f>SUM($Z110:$Z117)</f>
        <v>0</v>
      </c>
      <c r="P108" s="110"/>
      <c r="Q108" s="110"/>
      <c r="R108" s="109" t="s">
        <v>20</v>
      </c>
      <c r="S108" s="109"/>
      <c r="T108" s="113">
        <f>SUM($Z110:$Z117)+T96</f>
        <v>0</v>
      </c>
      <c r="U108" s="110"/>
      <c r="V108" s="110"/>
      <c r="W108" s="109" t="s">
        <v>19</v>
      </c>
      <c r="X108" s="109"/>
      <c r="Y108" s="110"/>
      <c r="Z108" s="50">
        <f>$T108/$AA$13</f>
        <v>0</v>
      </c>
      <c r="AA108" s="4"/>
      <c r="AB108" s="4"/>
      <c r="AC108" s="81">
        <f>AC$9</f>
        <v>0</v>
      </c>
    </row>
    <row r="109" spans="2:29" ht="16.2" thickBot="1" x14ac:dyDescent="0.35">
      <c r="B109" s="29"/>
      <c r="C109" s="16"/>
      <c r="D109" s="111" t="s">
        <v>16</v>
      </c>
      <c r="E109" s="111"/>
      <c r="F109" s="112"/>
      <c r="G109" s="111" t="s">
        <v>9</v>
      </c>
      <c r="H109" s="111"/>
      <c r="I109" s="112"/>
      <c r="J109" s="1" t="s">
        <v>0</v>
      </c>
      <c r="K109" s="111" t="s">
        <v>11</v>
      </c>
      <c r="L109" s="111"/>
      <c r="M109" s="112"/>
      <c r="N109" s="111" t="s">
        <v>12</v>
      </c>
      <c r="O109" s="111"/>
      <c r="P109" s="112"/>
      <c r="Q109" s="111" t="s">
        <v>13</v>
      </c>
      <c r="R109" s="111"/>
      <c r="S109" s="112"/>
      <c r="T109" s="111" t="s">
        <v>14</v>
      </c>
      <c r="U109" s="111"/>
      <c r="V109" s="112"/>
      <c r="W109" s="111" t="s">
        <v>15</v>
      </c>
      <c r="X109" s="111"/>
      <c r="Y109" s="112"/>
      <c r="Z109" s="49" t="s">
        <v>24</v>
      </c>
      <c r="AA109" s="5">
        <v>864</v>
      </c>
      <c r="AB109" s="5"/>
      <c r="AC109" s="106" t="s">
        <v>23</v>
      </c>
    </row>
    <row r="110" spans="2:29" ht="15" customHeight="1" thickBot="1" x14ac:dyDescent="0.3">
      <c r="B110" s="30" t="s">
        <v>2</v>
      </c>
      <c r="C110" s="24"/>
      <c r="D110" s="68">
        <v>0</v>
      </c>
      <c r="E110" s="66" t="s">
        <v>10</v>
      </c>
      <c r="F110" s="67">
        <v>0</v>
      </c>
      <c r="G110" s="65">
        <v>0</v>
      </c>
      <c r="H110" s="66" t="s">
        <v>10</v>
      </c>
      <c r="I110" s="67">
        <v>0</v>
      </c>
      <c r="J110" s="63" t="s">
        <v>1</v>
      </c>
      <c r="K110" s="65">
        <v>0</v>
      </c>
      <c r="L110" s="66" t="s">
        <v>10</v>
      </c>
      <c r="M110" s="67">
        <v>0</v>
      </c>
      <c r="N110" s="65">
        <v>0</v>
      </c>
      <c r="O110" s="66" t="s">
        <v>10</v>
      </c>
      <c r="P110" s="67">
        <v>0</v>
      </c>
      <c r="Q110" s="65">
        <v>0</v>
      </c>
      <c r="R110" s="66" t="s">
        <v>10</v>
      </c>
      <c r="S110" s="67">
        <v>0</v>
      </c>
      <c r="T110" s="65">
        <v>0</v>
      </c>
      <c r="U110" s="66" t="s">
        <v>10</v>
      </c>
      <c r="V110" s="67">
        <v>0</v>
      </c>
      <c r="W110" s="65">
        <v>0</v>
      </c>
      <c r="X110" s="66" t="s">
        <v>10</v>
      </c>
      <c r="Y110" s="67">
        <v>0</v>
      </c>
      <c r="Z110" s="64">
        <f>AA110/60</f>
        <v>0</v>
      </c>
      <c r="AA110" s="6">
        <f>SUM($D110,$G110,$K110,$N110,$Q110,$T110,$W110)*60+$F110+$I110+$M110+$P110+$S110+$V110+$Y110</f>
        <v>0</v>
      </c>
      <c r="AB110" s="25"/>
      <c r="AC110" s="106" t="s">
        <v>29</v>
      </c>
    </row>
    <row r="111" spans="2:29" ht="15" customHeight="1" x14ac:dyDescent="0.25">
      <c r="B111" s="30" t="s">
        <v>3</v>
      </c>
      <c r="C111" s="24"/>
      <c r="D111" s="69">
        <v>0</v>
      </c>
      <c r="E111" s="3" t="s">
        <v>10</v>
      </c>
      <c r="F111" s="37">
        <v>0</v>
      </c>
      <c r="G111" s="35">
        <v>0</v>
      </c>
      <c r="H111" s="3" t="s">
        <v>10</v>
      </c>
      <c r="I111" s="37">
        <v>0</v>
      </c>
      <c r="J111" s="2" t="s">
        <v>1</v>
      </c>
      <c r="K111" s="35">
        <v>0</v>
      </c>
      <c r="L111" s="3" t="s">
        <v>10</v>
      </c>
      <c r="M111" s="37">
        <v>0</v>
      </c>
      <c r="N111" s="35">
        <v>0</v>
      </c>
      <c r="O111" s="3" t="s">
        <v>10</v>
      </c>
      <c r="P111" s="37">
        <v>0</v>
      </c>
      <c r="Q111" s="35">
        <v>0</v>
      </c>
      <c r="R111" s="3" t="s">
        <v>10</v>
      </c>
      <c r="S111" s="37">
        <v>0</v>
      </c>
      <c r="T111" s="35">
        <v>0</v>
      </c>
      <c r="U111" s="3" t="s">
        <v>10</v>
      </c>
      <c r="V111" s="37">
        <v>0</v>
      </c>
      <c r="W111" s="35">
        <v>0</v>
      </c>
      <c r="X111" s="3" t="s">
        <v>10</v>
      </c>
      <c r="Y111" s="37">
        <v>0</v>
      </c>
      <c r="Z111" s="21">
        <f t="shared" ref="Z111:Z117" si="16">AA111/60</f>
        <v>0</v>
      </c>
      <c r="AA111" s="6">
        <f t="shared" ref="AA111:AA117" si="17">SUM($D111,$G111,$K111,$N111,$Q111,$T111,$W111)*60+$F111+$I111+$M111+$P111+$S111+$V111+$Y111</f>
        <v>0</v>
      </c>
      <c r="AB111" s="25"/>
      <c r="AC111" s="43"/>
    </row>
    <row r="112" spans="2:29" ht="15" customHeight="1" x14ac:dyDescent="0.25">
      <c r="B112" s="31" t="s">
        <v>4</v>
      </c>
      <c r="C112" s="26"/>
      <c r="D112" s="71">
        <v>0</v>
      </c>
      <c r="E112" s="61" t="s">
        <v>10</v>
      </c>
      <c r="F112" s="62">
        <v>0</v>
      </c>
      <c r="G112" s="60">
        <v>0</v>
      </c>
      <c r="H112" s="61" t="s">
        <v>10</v>
      </c>
      <c r="I112" s="62">
        <v>0</v>
      </c>
      <c r="J112" s="63" t="s">
        <v>1</v>
      </c>
      <c r="K112" s="60">
        <v>0</v>
      </c>
      <c r="L112" s="61" t="s">
        <v>10</v>
      </c>
      <c r="M112" s="62">
        <v>0</v>
      </c>
      <c r="N112" s="60">
        <v>0</v>
      </c>
      <c r="O112" s="61" t="s">
        <v>10</v>
      </c>
      <c r="P112" s="62">
        <v>0</v>
      </c>
      <c r="Q112" s="60">
        <v>0</v>
      </c>
      <c r="R112" s="61" t="s">
        <v>10</v>
      </c>
      <c r="S112" s="62">
        <v>0</v>
      </c>
      <c r="T112" s="60">
        <v>0</v>
      </c>
      <c r="U112" s="61" t="s">
        <v>10</v>
      </c>
      <c r="V112" s="62">
        <v>0</v>
      </c>
      <c r="W112" s="60">
        <v>0</v>
      </c>
      <c r="X112" s="61" t="s">
        <v>10</v>
      </c>
      <c r="Y112" s="62">
        <v>0</v>
      </c>
      <c r="Z112" s="64">
        <f t="shared" si="16"/>
        <v>0</v>
      </c>
      <c r="AA112" s="6">
        <f t="shared" si="17"/>
        <v>0</v>
      </c>
      <c r="AB112" s="25"/>
      <c r="AC112" s="43"/>
    </row>
    <row r="113" spans="2:29" ht="15" customHeight="1" x14ac:dyDescent="0.25">
      <c r="B113" s="30" t="s">
        <v>6</v>
      </c>
      <c r="C113" s="27"/>
      <c r="D113" s="74">
        <v>0</v>
      </c>
      <c r="E113" s="75" t="s">
        <v>10</v>
      </c>
      <c r="F113" s="76">
        <v>0</v>
      </c>
      <c r="G113" s="77">
        <v>0</v>
      </c>
      <c r="H113" s="75" t="s">
        <v>10</v>
      </c>
      <c r="I113" s="76">
        <v>0</v>
      </c>
      <c r="J113" s="78" t="s">
        <v>1</v>
      </c>
      <c r="K113" s="77">
        <v>0</v>
      </c>
      <c r="L113" s="75" t="s">
        <v>10</v>
      </c>
      <c r="M113" s="76">
        <v>0</v>
      </c>
      <c r="N113" s="77">
        <v>0</v>
      </c>
      <c r="O113" s="75" t="s">
        <v>10</v>
      </c>
      <c r="P113" s="76">
        <v>0</v>
      </c>
      <c r="Q113" s="77">
        <v>0</v>
      </c>
      <c r="R113" s="75" t="s">
        <v>10</v>
      </c>
      <c r="S113" s="76">
        <v>0</v>
      </c>
      <c r="T113" s="77">
        <v>0</v>
      </c>
      <c r="U113" s="75" t="s">
        <v>10</v>
      </c>
      <c r="V113" s="76">
        <v>0</v>
      </c>
      <c r="W113" s="77">
        <v>0</v>
      </c>
      <c r="X113" s="75" t="s">
        <v>10</v>
      </c>
      <c r="Y113" s="76">
        <v>0</v>
      </c>
      <c r="Z113" s="79">
        <f t="shared" si="16"/>
        <v>0</v>
      </c>
      <c r="AA113" s="6">
        <f t="shared" si="17"/>
        <v>0</v>
      </c>
      <c r="AB113" s="25"/>
      <c r="AC113" s="43"/>
    </row>
    <row r="114" spans="2:29" ht="15" customHeight="1" x14ac:dyDescent="0.25">
      <c r="B114" s="30" t="s">
        <v>5</v>
      </c>
      <c r="C114" s="27"/>
      <c r="D114" s="69">
        <v>0</v>
      </c>
      <c r="E114" s="3" t="s">
        <v>10</v>
      </c>
      <c r="F114" s="37">
        <v>0</v>
      </c>
      <c r="G114" s="35">
        <v>0</v>
      </c>
      <c r="H114" s="3" t="s">
        <v>10</v>
      </c>
      <c r="I114" s="37">
        <v>0</v>
      </c>
      <c r="J114" s="2" t="s">
        <v>1</v>
      </c>
      <c r="K114" s="35">
        <v>0</v>
      </c>
      <c r="L114" s="3" t="s">
        <v>10</v>
      </c>
      <c r="M114" s="37">
        <v>0</v>
      </c>
      <c r="N114" s="35">
        <v>0</v>
      </c>
      <c r="O114" s="3" t="s">
        <v>10</v>
      </c>
      <c r="P114" s="37">
        <v>0</v>
      </c>
      <c r="Q114" s="35">
        <v>0</v>
      </c>
      <c r="R114" s="3" t="s">
        <v>10</v>
      </c>
      <c r="S114" s="37">
        <v>0</v>
      </c>
      <c r="T114" s="35">
        <v>0</v>
      </c>
      <c r="U114" s="3" t="s">
        <v>10</v>
      </c>
      <c r="V114" s="37">
        <v>0</v>
      </c>
      <c r="W114" s="35">
        <v>0</v>
      </c>
      <c r="X114" s="3" t="s">
        <v>10</v>
      </c>
      <c r="Y114" s="37">
        <v>0</v>
      </c>
      <c r="Z114" s="21">
        <f t="shared" si="16"/>
        <v>0</v>
      </c>
      <c r="AA114" s="6">
        <f t="shared" si="17"/>
        <v>0</v>
      </c>
      <c r="AB114" s="25"/>
      <c r="AC114" s="43"/>
    </row>
    <row r="115" spans="2:29" ht="15" customHeight="1" x14ac:dyDescent="0.25">
      <c r="B115" s="32" t="s">
        <v>7</v>
      </c>
      <c r="C115" s="28"/>
      <c r="D115" s="69">
        <v>0</v>
      </c>
      <c r="E115" s="3" t="s">
        <v>10</v>
      </c>
      <c r="F115" s="37">
        <v>0</v>
      </c>
      <c r="G115" s="35">
        <v>0</v>
      </c>
      <c r="H115" s="3" t="s">
        <v>10</v>
      </c>
      <c r="I115" s="37">
        <v>0</v>
      </c>
      <c r="J115" s="2" t="s">
        <v>1</v>
      </c>
      <c r="K115" s="35">
        <v>0</v>
      </c>
      <c r="L115" s="3" t="s">
        <v>10</v>
      </c>
      <c r="M115" s="37">
        <v>0</v>
      </c>
      <c r="N115" s="35">
        <v>0</v>
      </c>
      <c r="O115" s="3" t="s">
        <v>10</v>
      </c>
      <c r="P115" s="37">
        <v>0</v>
      </c>
      <c r="Q115" s="35">
        <v>0</v>
      </c>
      <c r="R115" s="3" t="s">
        <v>10</v>
      </c>
      <c r="S115" s="37">
        <v>0</v>
      </c>
      <c r="T115" s="35">
        <v>0</v>
      </c>
      <c r="U115" s="3" t="s">
        <v>10</v>
      </c>
      <c r="V115" s="37">
        <v>0</v>
      </c>
      <c r="W115" s="35">
        <v>0</v>
      </c>
      <c r="X115" s="3" t="s">
        <v>10</v>
      </c>
      <c r="Y115" s="37">
        <v>0</v>
      </c>
      <c r="Z115" s="21">
        <f t="shared" si="16"/>
        <v>0</v>
      </c>
      <c r="AA115" s="6">
        <f t="shared" si="17"/>
        <v>0</v>
      </c>
      <c r="AB115" s="25"/>
      <c r="AC115" s="43"/>
    </row>
    <row r="116" spans="2:29" ht="15" customHeight="1" x14ac:dyDescent="0.25">
      <c r="B116" s="31" t="s">
        <v>8</v>
      </c>
      <c r="C116" s="26"/>
      <c r="D116" s="69">
        <v>0</v>
      </c>
      <c r="E116" s="3" t="s">
        <v>10</v>
      </c>
      <c r="F116" s="37">
        <v>0</v>
      </c>
      <c r="G116" s="35">
        <v>0</v>
      </c>
      <c r="H116" s="3" t="s">
        <v>10</v>
      </c>
      <c r="I116" s="37">
        <v>0</v>
      </c>
      <c r="J116" s="2" t="s">
        <v>1</v>
      </c>
      <c r="K116" s="35">
        <v>0</v>
      </c>
      <c r="L116" s="3" t="s">
        <v>10</v>
      </c>
      <c r="M116" s="37">
        <v>0</v>
      </c>
      <c r="N116" s="35">
        <v>0</v>
      </c>
      <c r="O116" s="3" t="s">
        <v>10</v>
      </c>
      <c r="P116" s="37">
        <v>0</v>
      </c>
      <c r="Q116" s="35">
        <v>0</v>
      </c>
      <c r="R116" s="3" t="s">
        <v>10</v>
      </c>
      <c r="S116" s="37">
        <v>0</v>
      </c>
      <c r="T116" s="35">
        <v>0</v>
      </c>
      <c r="U116" s="3" t="s">
        <v>10</v>
      </c>
      <c r="V116" s="37">
        <v>0</v>
      </c>
      <c r="W116" s="35">
        <v>0</v>
      </c>
      <c r="X116" s="3" t="s">
        <v>10</v>
      </c>
      <c r="Y116" s="37">
        <v>0</v>
      </c>
      <c r="Z116" s="21">
        <f t="shared" si="16"/>
        <v>0</v>
      </c>
      <c r="AA116" s="6">
        <f t="shared" si="17"/>
        <v>0</v>
      </c>
      <c r="AB116" s="25"/>
      <c r="AC116" s="52">
        <f>Z110+Z112</f>
        <v>0</v>
      </c>
    </row>
    <row r="117" spans="2:29" ht="15" customHeight="1" thickBot="1" x14ac:dyDescent="0.3">
      <c r="B117" s="45" t="s">
        <v>25</v>
      </c>
      <c r="C117" s="33"/>
      <c r="D117" s="70">
        <v>0</v>
      </c>
      <c r="E117" s="39" t="s">
        <v>10</v>
      </c>
      <c r="F117" s="38">
        <v>0</v>
      </c>
      <c r="G117" s="36">
        <v>0</v>
      </c>
      <c r="H117" s="39" t="s">
        <v>10</v>
      </c>
      <c r="I117" s="38">
        <v>0</v>
      </c>
      <c r="J117" s="22" t="s">
        <v>1</v>
      </c>
      <c r="K117" s="36">
        <v>0</v>
      </c>
      <c r="L117" s="39" t="s">
        <v>10</v>
      </c>
      <c r="M117" s="38">
        <v>0</v>
      </c>
      <c r="N117" s="36">
        <v>0</v>
      </c>
      <c r="O117" s="39" t="s">
        <v>10</v>
      </c>
      <c r="P117" s="38">
        <v>0</v>
      </c>
      <c r="Q117" s="36">
        <v>0</v>
      </c>
      <c r="R117" s="39" t="s">
        <v>10</v>
      </c>
      <c r="S117" s="38">
        <v>0</v>
      </c>
      <c r="T117" s="36">
        <v>0</v>
      </c>
      <c r="U117" s="39" t="s">
        <v>10</v>
      </c>
      <c r="V117" s="38">
        <v>0</v>
      </c>
      <c r="W117" s="36">
        <v>0</v>
      </c>
      <c r="X117" s="39" t="s">
        <v>10</v>
      </c>
      <c r="Y117" s="38">
        <v>0</v>
      </c>
      <c r="Z117" s="23">
        <f t="shared" si="16"/>
        <v>0</v>
      </c>
      <c r="AA117" s="6">
        <f t="shared" si="17"/>
        <v>0</v>
      </c>
      <c r="AB117" s="25"/>
      <c r="AC117" s="43"/>
    </row>
    <row r="118" spans="2:29" ht="5.0999999999999996" customHeight="1" thickBot="1" x14ac:dyDescent="0.3"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AC118" s="47"/>
    </row>
    <row r="119" spans="2:29" ht="13.8" thickBot="1" x14ac:dyDescent="0.3">
      <c r="B119" s="99"/>
      <c r="C119" s="100"/>
      <c r="D119" s="118"/>
      <c r="E119" s="119"/>
      <c r="F119" s="119"/>
      <c r="G119" s="127"/>
      <c r="H119" s="128"/>
      <c r="I119" s="100"/>
      <c r="J119" s="129"/>
      <c r="K119" s="130"/>
      <c r="L119" s="130"/>
      <c r="M119" s="102"/>
      <c r="N119" s="131" t="s">
        <v>37</v>
      </c>
      <c r="O119" s="132"/>
      <c r="P119" s="132"/>
      <c r="Q119" s="132"/>
      <c r="R119" s="132"/>
      <c r="S119" s="132"/>
      <c r="T119" s="131" t="s">
        <v>38</v>
      </c>
      <c r="U119" s="133"/>
      <c r="V119" s="133"/>
      <c r="W119" s="133"/>
      <c r="X119" s="133"/>
      <c r="Y119" s="134"/>
      <c r="Z119" s="101" t="s">
        <v>34</v>
      </c>
      <c r="AA119" s="48"/>
      <c r="AB119" s="48"/>
      <c r="AC119" s="51" t="s">
        <v>33</v>
      </c>
    </row>
    <row r="120" spans="2:29" ht="16.2" thickBot="1" x14ac:dyDescent="0.35">
      <c r="B120" s="19" t="s">
        <v>17</v>
      </c>
      <c r="C120" s="20">
        <f>C108+1</f>
        <v>10</v>
      </c>
      <c r="D120" s="114">
        <f>I108+1</f>
        <v>45438</v>
      </c>
      <c r="E120" s="115"/>
      <c r="F120" s="115"/>
      <c r="G120" s="115"/>
      <c r="H120" s="40" t="s">
        <v>18</v>
      </c>
      <c r="I120" s="116">
        <f>D120+6</f>
        <v>45444</v>
      </c>
      <c r="J120" s="117"/>
      <c r="K120" s="117"/>
      <c r="L120" s="117"/>
      <c r="M120" s="117"/>
      <c r="N120" s="117"/>
      <c r="O120" s="113">
        <f>SUM($Z122:$Z129)</f>
        <v>0</v>
      </c>
      <c r="P120" s="110"/>
      <c r="Q120" s="110"/>
      <c r="R120" s="109" t="s">
        <v>20</v>
      </c>
      <c r="S120" s="109"/>
      <c r="T120" s="113">
        <f>SUM($Z122:$Z129)+T108</f>
        <v>0</v>
      </c>
      <c r="U120" s="110"/>
      <c r="V120" s="110"/>
      <c r="W120" s="109" t="s">
        <v>19</v>
      </c>
      <c r="X120" s="109"/>
      <c r="Y120" s="110"/>
      <c r="Z120" s="50">
        <f>$T120/$AA$13</f>
        <v>0</v>
      </c>
      <c r="AA120" s="4"/>
      <c r="AB120" s="4"/>
      <c r="AC120" s="50">
        <f>AC$9</f>
        <v>0</v>
      </c>
    </row>
    <row r="121" spans="2:29" ht="16.2" thickBot="1" x14ac:dyDescent="0.35">
      <c r="B121" s="29"/>
      <c r="C121" s="16"/>
      <c r="D121" s="111" t="s">
        <v>16</v>
      </c>
      <c r="E121" s="111"/>
      <c r="F121" s="112"/>
      <c r="G121" s="111" t="s">
        <v>9</v>
      </c>
      <c r="H121" s="111"/>
      <c r="I121" s="112"/>
      <c r="J121" s="1" t="s">
        <v>0</v>
      </c>
      <c r="K121" s="111" t="s">
        <v>11</v>
      </c>
      <c r="L121" s="111"/>
      <c r="M121" s="112"/>
      <c r="N121" s="111" t="s">
        <v>12</v>
      </c>
      <c r="O121" s="111"/>
      <c r="P121" s="112"/>
      <c r="Q121" s="111" t="s">
        <v>13</v>
      </c>
      <c r="R121" s="111"/>
      <c r="S121" s="112"/>
      <c r="T121" s="111" t="s">
        <v>14</v>
      </c>
      <c r="U121" s="111"/>
      <c r="V121" s="112"/>
      <c r="W121" s="111" t="s">
        <v>15</v>
      </c>
      <c r="X121" s="111"/>
      <c r="Y121" s="112"/>
      <c r="Z121" s="49" t="s">
        <v>24</v>
      </c>
      <c r="AA121" s="5">
        <v>864</v>
      </c>
      <c r="AB121" s="5"/>
      <c r="AC121" s="106" t="s">
        <v>23</v>
      </c>
    </row>
    <row r="122" spans="2:29" ht="15" customHeight="1" thickBot="1" x14ac:dyDescent="0.3">
      <c r="B122" s="30" t="s">
        <v>2</v>
      </c>
      <c r="C122" s="24"/>
      <c r="D122" s="68">
        <v>0</v>
      </c>
      <c r="E122" s="66" t="s">
        <v>10</v>
      </c>
      <c r="F122" s="67">
        <v>0</v>
      </c>
      <c r="G122" s="65">
        <v>0</v>
      </c>
      <c r="H122" s="66" t="s">
        <v>10</v>
      </c>
      <c r="I122" s="67">
        <v>0</v>
      </c>
      <c r="J122" s="63" t="s">
        <v>1</v>
      </c>
      <c r="K122" s="65">
        <v>0</v>
      </c>
      <c r="L122" s="66" t="s">
        <v>10</v>
      </c>
      <c r="M122" s="67">
        <v>0</v>
      </c>
      <c r="N122" s="65">
        <v>0</v>
      </c>
      <c r="O122" s="66" t="s">
        <v>10</v>
      </c>
      <c r="P122" s="67">
        <v>0</v>
      </c>
      <c r="Q122" s="65">
        <v>0</v>
      </c>
      <c r="R122" s="66" t="s">
        <v>10</v>
      </c>
      <c r="S122" s="67">
        <v>0</v>
      </c>
      <c r="T122" s="65">
        <v>0</v>
      </c>
      <c r="U122" s="66" t="s">
        <v>10</v>
      </c>
      <c r="V122" s="67">
        <v>0</v>
      </c>
      <c r="W122" s="65">
        <v>0</v>
      </c>
      <c r="X122" s="66" t="s">
        <v>10</v>
      </c>
      <c r="Y122" s="67">
        <v>0</v>
      </c>
      <c r="Z122" s="64">
        <f>AA122/60</f>
        <v>0</v>
      </c>
      <c r="AA122" s="6">
        <f>SUM($D122,$G122,$K122,$N122,$Q122,$T122,$W122)*60+$F122+$I122+$M122+$P122+$S122+$V122+$Y122</f>
        <v>0</v>
      </c>
      <c r="AB122" s="25"/>
      <c r="AC122" s="106" t="s">
        <v>29</v>
      </c>
    </row>
    <row r="123" spans="2:29" ht="15" customHeight="1" x14ac:dyDescent="0.25">
      <c r="B123" s="30" t="s">
        <v>3</v>
      </c>
      <c r="C123" s="24"/>
      <c r="D123" s="69">
        <v>0</v>
      </c>
      <c r="E123" s="3" t="s">
        <v>10</v>
      </c>
      <c r="F123" s="37">
        <v>0</v>
      </c>
      <c r="G123" s="35">
        <v>0</v>
      </c>
      <c r="H123" s="3" t="s">
        <v>10</v>
      </c>
      <c r="I123" s="37">
        <v>0</v>
      </c>
      <c r="J123" s="2" t="s">
        <v>1</v>
      </c>
      <c r="K123" s="35">
        <v>0</v>
      </c>
      <c r="L123" s="3" t="s">
        <v>10</v>
      </c>
      <c r="M123" s="37">
        <v>0</v>
      </c>
      <c r="N123" s="35">
        <v>0</v>
      </c>
      <c r="O123" s="3" t="s">
        <v>10</v>
      </c>
      <c r="P123" s="37">
        <v>0</v>
      </c>
      <c r="Q123" s="35">
        <v>0</v>
      </c>
      <c r="R123" s="3" t="s">
        <v>10</v>
      </c>
      <c r="S123" s="37">
        <v>0</v>
      </c>
      <c r="T123" s="35">
        <v>0</v>
      </c>
      <c r="U123" s="3" t="s">
        <v>10</v>
      </c>
      <c r="V123" s="37">
        <v>0</v>
      </c>
      <c r="W123" s="35">
        <v>0</v>
      </c>
      <c r="X123" s="3" t="s">
        <v>10</v>
      </c>
      <c r="Y123" s="37">
        <v>0</v>
      </c>
      <c r="Z123" s="21">
        <f t="shared" ref="Z123:Z129" si="18">AA123/60</f>
        <v>0</v>
      </c>
      <c r="AA123" s="6">
        <f t="shared" ref="AA123:AA129" si="19">SUM($D123,$G123,$K123,$N123,$Q123,$T123,$W123)*60+$F123+$I123+$M123+$P123+$S123+$V123+$Y123</f>
        <v>0</v>
      </c>
      <c r="AB123" s="25"/>
      <c r="AC123" s="46"/>
    </row>
    <row r="124" spans="2:29" ht="15" customHeight="1" x14ac:dyDescent="0.25">
      <c r="B124" s="31" t="s">
        <v>4</v>
      </c>
      <c r="C124" s="26"/>
      <c r="D124" s="71">
        <v>0</v>
      </c>
      <c r="E124" s="61" t="s">
        <v>10</v>
      </c>
      <c r="F124" s="62">
        <v>0</v>
      </c>
      <c r="G124" s="60">
        <v>0</v>
      </c>
      <c r="H124" s="61" t="s">
        <v>10</v>
      </c>
      <c r="I124" s="62">
        <v>0</v>
      </c>
      <c r="J124" s="63" t="s">
        <v>1</v>
      </c>
      <c r="K124" s="60">
        <v>0</v>
      </c>
      <c r="L124" s="61" t="s">
        <v>10</v>
      </c>
      <c r="M124" s="62">
        <v>0</v>
      </c>
      <c r="N124" s="60">
        <v>0</v>
      </c>
      <c r="O124" s="61" t="s">
        <v>10</v>
      </c>
      <c r="P124" s="62">
        <v>0</v>
      </c>
      <c r="Q124" s="60">
        <v>0</v>
      </c>
      <c r="R124" s="61" t="s">
        <v>10</v>
      </c>
      <c r="S124" s="62">
        <v>0</v>
      </c>
      <c r="T124" s="60">
        <v>0</v>
      </c>
      <c r="U124" s="61" t="s">
        <v>10</v>
      </c>
      <c r="V124" s="62">
        <v>0</v>
      </c>
      <c r="W124" s="60">
        <v>0</v>
      </c>
      <c r="X124" s="61" t="s">
        <v>10</v>
      </c>
      <c r="Y124" s="62">
        <v>0</v>
      </c>
      <c r="Z124" s="64">
        <f t="shared" si="18"/>
        <v>0</v>
      </c>
      <c r="AA124" s="6">
        <f t="shared" si="19"/>
        <v>0</v>
      </c>
      <c r="AB124" s="25"/>
      <c r="AC124" s="46"/>
    </row>
    <row r="125" spans="2:29" ht="15" customHeight="1" x14ac:dyDescent="0.25">
      <c r="B125" s="30" t="s">
        <v>6</v>
      </c>
      <c r="C125" s="27"/>
      <c r="D125" s="74">
        <v>0</v>
      </c>
      <c r="E125" s="75" t="s">
        <v>10</v>
      </c>
      <c r="F125" s="76">
        <v>0</v>
      </c>
      <c r="G125" s="77">
        <v>0</v>
      </c>
      <c r="H125" s="75" t="s">
        <v>10</v>
      </c>
      <c r="I125" s="76">
        <v>0</v>
      </c>
      <c r="J125" s="78" t="s">
        <v>1</v>
      </c>
      <c r="K125" s="77">
        <v>0</v>
      </c>
      <c r="L125" s="75" t="s">
        <v>10</v>
      </c>
      <c r="M125" s="76">
        <v>0</v>
      </c>
      <c r="N125" s="77">
        <v>0</v>
      </c>
      <c r="O125" s="75" t="s">
        <v>10</v>
      </c>
      <c r="P125" s="76">
        <v>0</v>
      </c>
      <c r="Q125" s="77">
        <v>0</v>
      </c>
      <c r="R125" s="75" t="s">
        <v>10</v>
      </c>
      <c r="S125" s="76">
        <v>0</v>
      </c>
      <c r="T125" s="77">
        <v>0</v>
      </c>
      <c r="U125" s="75" t="s">
        <v>10</v>
      </c>
      <c r="V125" s="76">
        <v>0</v>
      </c>
      <c r="W125" s="77">
        <v>0</v>
      </c>
      <c r="X125" s="75" t="s">
        <v>10</v>
      </c>
      <c r="Y125" s="76">
        <v>0</v>
      </c>
      <c r="Z125" s="79">
        <f t="shared" si="18"/>
        <v>0</v>
      </c>
      <c r="AA125" s="6">
        <f t="shared" si="19"/>
        <v>0</v>
      </c>
      <c r="AB125" s="25"/>
      <c r="AC125" s="46"/>
    </row>
    <row r="126" spans="2:29" ht="15" customHeight="1" x14ac:dyDescent="0.25">
      <c r="B126" s="30" t="s">
        <v>5</v>
      </c>
      <c r="C126" s="27"/>
      <c r="D126" s="69">
        <v>0</v>
      </c>
      <c r="E126" s="3" t="s">
        <v>10</v>
      </c>
      <c r="F126" s="37">
        <v>0</v>
      </c>
      <c r="G126" s="35">
        <v>0</v>
      </c>
      <c r="H126" s="3" t="s">
        <v>10</v>
      </c>
      <c r="I126" s="37">
        <v>0</v>
      </c>
      <c r="J126" s="2" t="s">
        <v>1</v>
      </c>
      <c r="K126" s="35">
        <v>0</v>
      </c>
      <c r="L126" s="3" t="s">
        <v>10</v>
      </c>
      <c r="M126" s="37">
        <v>0</v>
      </c>
      <c r="N126" s="35">
        <v>0</v>
      </c>
      <c r="O126" s="3" t="s">
        <v>10</v>
      </c>
      <c r="P126" s="37">
        <v>0</v>
      </c>
      <c r="Q126" s="35">
        <v>0</v>
      </c>
      <c r="R126" s="3" t="s">
        <v>10</v>
      </c>
      <c r="S126" s="37">
        <v>0</v>
      </c>
      <c r="T126" s="35">
        <v>0</v>
      </c>
      <c r="U126" s="3" t="s">
        <v>10</v>
      </c>
      <c r="V126" s="37">
        <v>0</v>
      </c>
      <c r="W126" s="35">
        <v>0</v>
      </c>
      <c r="X126" s="3" t="s">
        <v>10</v>
      </c>
      <c r="Y126" s="37">
        <v>0</v>
      </c>
      <c r="Z126" s="21">
        <f t="shared" si="18"/>
        <v>0</v>
      </c>
      <c r="AA126" s="6">
        <f t="shared" si="19"/>
        <v>0</v>
      </c>
      <c r="AB126" s="25"/>
      <c r="AC126" s="46"/>
    </row>
    <row r="127" spans="2:29" ht="15" customHeight="1" x14ac:dyDescent="0.25">
      <c r="B127" s="32" t="s">
        <v>7</v>
      </c>
      <c r="C127" s="28"/>
      <c r="D127" s="69">
        <v>0</v>
      </c>
      <c r="E127" s="3" t="s">
        <v>10</v>
      </c>
      <c r="F127" s="37">
        <v>0</v>
      </c>
      <c r="G127" s="35">
        <v>0</v>
      </c>
      <c r="H127" s="3" t="s">
        <v>10</v>
      </c>
      <c r="I127" s="37">
        <v>0</v>
      </c>
      <c r="J127" s="2" t="s">
        <v>1</v>
      </c>
      <c r="K127" s="35">
        <v>0</v>
      </c>
      <c r="L127" s="3" t="s">
        <v>10</v>
      </c>
      <c r="M127" s="37">
        <v>0</v>
      </c>
      <c r="N127" s="35">
        <v>0</v>
      </c>
      <c r="O127" s="3" t="s">
        <v>10</v>
      </c>
      <c r="P127" s="37">
        <v>0</v>
      </c>
      <c r="Q127" s="35">
        <v>0</v>
      </c>
      <c r="R127" s="3" t="s">
        <v>10</v>
      </c>
      <c r="S127" s="37">
        <v>0</v>
      </c>
      <c r="T127" s="35">
        <v>0</v>
      </c>
      <c r="U127" s="3" t="s">
        <v>10</v>
      </c>
      <c r="V127" s="37">
        <v>0</v>
      </c>
      <c r="W127" s="35">
        <v>0</v>
      </c>
      <c r="X127" s="3" t="s">
        <v>10</v>
      </c>
      <c r="Y127" s="37">
        <v>0</v>
      </c>
      <c r="Z127" s="21">
        <f t="shared" si="18"/>
        <v>0</v>
      </c>
      <c r="AA127" s="6">
        <f t="shared" si="19"/>
        <v>0</v>
      </c>
      <c r="AB127" s="25"/>
      <c r="AC127" s="46"/>
    </row>
    <row r="128" spans="2:29" ht="15" customHeight="1" x14ac:dyDescent="0.25">
      <c r="B128" s="31" t="s">
        <v>8</v>
      </c>
      <c r="C128" s="26"/>
      <c r="D128" s="69">
        <v>0</v>
      </c>
      <c r="E128" s="3" t="s">
        <v>10</v>
      </c>
      <c r="F128" s="37">
        <v>0</v>
      </c>
      <c r="G128" s="35">
        <v>0</v>
      </c>
      <c r="H128" s="3" t="s">
        <v>10</v>
      </c>
      <c r="I128" s="37">
        <v>0</v>
      </c>
      <c r="J128" s="2" t="s">
        <v>1</v>
      </c>
      <c r="K128" s="35">
        <v>0</v>
      </c>
      <c r="L128" s="3" t="s">
        <v>10</v>
      </c>
      <c r="M128" s="37">
        <v>0</v>
      </c>
      <c r="N128" s="35">
        <v>0</v>
      </c>
      <c r="O128" s="3" t="s">
        <v>10</v>
      </c>
      <c r="P128" s="37">
        <v>0</v>
      </c>
      <c r="Q128" s="35">
        <v>0</v>
      </c>
      <c r="R128" s="3" t="s">
        <v>10</v>
      </c>
      <c r="S128" s="37">
        <v>0</v>
      </c>
      <c r="T128" s="35">
        <v>0</v>
      </c>
      <c r="U128" s="3" t="s">
        <v>10</v>
      </c>
      <c r="V128" s="37">
        <v>0</v>
      </c>
      <c r="W128" s="35">
        <v>0</v>
      </c>
      <c r="X128" s="3" t="s">
        <v>10</v>
      </c>
      <c r="Y128" s="37">
        <v>0</v>
      </c>
      <c r="Z128" s="21">
        <f t="shared" si="18"/>
        <v>0</v>
      </c>
      <c r="AA128" s="6">
        <f t="shared" si="19"/>
        <v>0</v>
      </c>
      <c r="AB128" s="25"/>
      <c r="AC128" s="46"/>
    </row>
    <row r="129" spans="2:29" ht="15" customHeight="1" thickBot="1" x14ac:dyDescent="0.3">
      <c r="B129" s="45" t="s">
        <v>25</v>
      </c>
      <c r="C129" s="33"/>
      <c r="D129" s="70">
        <v>0</v>
      </c>
      <c r="E129" s="39" t="s">
        <v>10</v>
      </c>
      <c r="F129" s="38">
        <v>0</v>
      </c>
      <c r="G129" s="36">
        <v>0</v>
      </c>
      <c r="H129" s="39" t="s">
        <v>10</v>
      </c>
      <c r="I129" s="38">
        <v>0</v>
      </c>
      <c r="J129" s="22" t="s">
        <v>1</v>
      </c>
      <c r="K129" s="36">
        <v>0</v>
      </c>
      <c r="L129" s="39" t="s">
        <v>10</v>
      </c>
      <c r="M129" s="38">
        <v>0</v>
      </c>
      <c r="N129" s="36">
        <v>0</v>
      </c>
      <c r="O129" s="39" t="s">
        <v>10</v>
      </c>
      <c r="P129" s="38">
        <v>0</v>
      </c>
      <c r="Q129" s="36">
        <v>0</v>
      </c>
      <c r="R129" s="39" t="s">
        <v>10</v>
      </c>
      <c r="S129" s="38">
        <v>0</v>
      </c>
      <c r="T129" s="36">
        <v>0</v>
      </c>
      <c r="U129" s="39" t="s">
        <v>10</v>
      </c>
      <c r="V129" s="38">
        <v>0</v>
      </c>
      <c r="W129" s="36">
        <v>0</v>
      </c>
      <c r="X129" s="39" t="s">
        <v>10</v>
      </c>
      <c r="Y129" s="38">
        <v>0</v>
      </c>
      <c r="Z129" s="23">
        <f t="shared" si="18"/>
        <v>0</v>
      </c>
      <c r="AA129" s="6">
        <f t="shared" si="19"/>
        <v>0</v>
      </c>
      <c r="AB129" s="25"/>
      <c r="AC129" s="46"/>
    </row>
    <row r="130" spans="2:29" ht="5.0999999999999996" customHeight="1" thickBot="1" x14ac:dyDescent="0.3">
      <c r="AA130" s="4"/>
      <c r="AB130" s="4"/>
      <c r="AC130" s="52">
        <f>Z122+Z124</f>
        <v>0</v>
      </c>
    </row>
    <row r="131" spans="2:29" ht="13.8" thickBot="1" x14ac:dyDescent="0.3">
      <c r="B131" s="99"/>
      <c r="C131" s="100"/>
      <c r="D131" s="118"/>
      <c r="E131" s="119"/>
      <c r="F131" s="119"/>
      <c r="G131" s="127"/>
      <c r="H131" s="128"/>
      <c r="I131" s="100"/>
      <c r="J131" s="129"/>
      <c r="K131" s="130"/>
      <c r="L131" s="130"/>
      <c r="M131" s="102"/>
      <c r="N131" s="131" t="s">
        <v>37</v>
      </c>
      <c r="O131" s="132"/>
      <c r="P131" s="132"/>
      <c r="Q131" s="132"/>
      <c r="R131" s="132"/>
      <c r="S131" s="132"/>
      <c r="T131" s="131" t="s">
        <v>38</v>
      </c>
      <c r="U131" s="133"/>
      <c r="V131" s="133"/>
      <c r="W131" s="133"/>
      <c r="X131" s="133"/>
      <c r="Y131" s="134"/>
      <c r="Z131" s="101" t="s">
        <v>34</v>
      </c>
      <c r="AA131" s="48"/>
      <c r="AB131" s="48"/>
      <c r="AC131" s="80" t="s">
        <v>33</v>
      </c>
    </row>
    <row r="132" spans="2:29" ht="16.2" thickBot="1" x14ac:dyDescent="0.35">
      <c r="B132" s="19" t="s">
        <v>17</v>
      </c>
      <c r="C132" s="20">
        <f>C120+1</f>
        <v>11</v>
      </c>
      <c r="D132" s="114">
        <f>I120+1</f>
        <v>45445</v>
      </c>
      <c r="E132" s="115"/>
      <c r="F132" s="115"/>
      <c r="G132" s="115"/>
      <c r="H132" s="40" t="s">
        <v>18</v>
      </c>
      <c r="I132" s="116">
        <f>D132+6</f>
        <v>45451</v>
      </c>
      <c r="J132" s="117"/>
      <c r="K132" s="117"/>
      <c r="L132" s="117"/>
      <c r="M132" s="117"/>
      <c r="N132" s="117"/>
      <c r="O132" s="113">
        <f>SUM($Z134:$Z141)</f>
        <v>0</v>
      </c>
      <c r="P132" s="110"/>
      <c r="Q132" s="110"/>
      <c r="R132" s="109" t="s">
        <v>20</v>
      </c>
      <c r="S132" s="109"/>
      <c r="T132" s="113">
        <f>SUM($Z134:$Z141)+T120</f>
        <v>0</v>
      </c>
      <c r="U132" s="110"/>
      <c r="V132" s="110"/>
      <c r="W132" s="109" t="s">
        <v>19</v>
      </c>
      <c r="X132" s="109"/>
      <c r="Y132" s="110"/>
      <c r="Z132" s="50">
        <f>$T132/$AA$13</f>
        <v>0</v>
      </c>
      <c r="AA132" s="4"/>
      <c r="AB132" s="4"/>
      <c r="AC132" s="81">
        <f>AC$9</f>
        <v>0</v>
      </c>
    </row>
    <row r="133" spans="2:29" ht="16.2" thickBot="1" x14ac:dyDescent="0.35">
      <c r="B133" s="29"/>
      <c r="C133" s="16"/>
      <c r="D133" s="111" t="s">
        <v>16</v>
      </c>
      <c r="E133" s="111"/>
      <c r="F133" s="112"/>
      <c r="G133" s="111" t="s">
        <v>9</v>
      </c>
      <c r="H133" s="111"/>
      <c r="I133" s="112"/>
      <c r="J133" s="1" t="s">
        <v>0</v>
      </c>
      <c r="K133" s="111" t="s">
        <v>11</v>
      </c>
      <c r="L133" s="111"/>
      <c r="M133" s="112"/>
      <c r="N133" s="111" t="s">
        <v>12</v>
      </c>
      <c r="O133" s="111"/>
      <c r="P133" s="112"/>
      <c r="Q133" s="111" t="s">
        <v>13</v>
      </c>
      <c r="R133" s="111"/>
      <c r="S133" s="112"/>
      <c r="T133" s="111" t="s">
        <v>14</v>
      </c>
      <c r="U133" s="111"/>
      <c r="V133" s="112"/>
      <c r="W133" s="111" t="s">
        <v>15</v>
      </c>
      <c r="X133" s="111"/>
      <c r="Y133" s="112"/>
      <c r="Z133" s="49" t="s">
        <v>24</v>
      </c>
      <c r="AA133" s="5">
        <v>864</v>
      </c>
      <c r="AB133" s="5"/>
      <c r="AC133" s="106" t="s">
        <v>23</v>
      </c>
    </row>
    <row r="134" spans="2:29" ht="15" customHeight="1" thickBot="1" x14ac:dyDescent="0.3">
      <c r="B134" s="30" t="s">
        <v>2</v>
      </c>
      <c r="C134" s="24"/>
      <c r="D134" s="68">
        <v>0</v>
      </c>
      <c r="E134" s="66" t="s">
        <v>10</v>
      </c>
      <c r="F134" s="67">
        <v>0</v>
      </c>
      <c r="G134" s="65">
        <v>0</v>
      </c>
      <c r="H134" s="66" t="s">
        <v>10</v>
      </c>
      <c r="I134" s="67">
        <v>0</v>
      </c>
      <c r="J134" s="63" t="s">
        <v>1</v>
      </c>
      <c r="K134" s="65">
        <v>0</v>
      </c>
      <c r="L134" s="66" t="s">
        <v>10</v>
      </c>
      <c r="M134" s="67">
        <v>0</v>
      </c>
      <c r="N134" s="65">
        <v>0</v>
      </c>
      <c r="O134" s="66" t="s">
        <v>10</v>
      </c>
      <c r="P134" s="67">
        <v>0</v>
      </c>
      <c r="Q134" s="65">
        <v>0</v>
      </c>
      <c r="R134" s="66" t="s">
        <v>10</v>
      </c>
      <c r="S134" s="67">
        <v>0</v>
      </c>
      <c r="T134" s="65">
        <v>0</v>
      </c>
      <c r="U134" s="66" t="s">
        <v>10</v>
      </c>
      <c r="V134" s="67">
        <v>0</v>
      </c>
      <c r="W134" s="65">
        <v>0</v>
      </c>
      <c r="X134" s="66" t="s">
        <v>10</v>
      </c>
      <c r="Y134" s="67">
        <v>0</v>
      </c>
      <c r="Z134" s="64">
        <f>AA134/60</f>
        <v>0</v>
      </c>
      <c r="AA134" s="6">
        <f>SUM($D134,$G134,$K134,$N134,$Q134,$T134,$W134)*60+$F134+$I134+$M134+$P134+$S134+$V134+$Y134</f>
        <v>0</v>
      </c>
      <c r="AB134" s="25"/>
      <c r="AC134" s="106" t="s">
        <v>29</v>
      </c>
    </row>
    <row r="135" spans="2:29" ht="15" customHeight="1" x14ac:dyDescent="0.25">
      <c r="B135" s="30" t="s">
        <v>3</v>
      </c>
      <c r="C135" s="24"/>
      <c r="D135" s="69">
        <v>0</v>
      </c>
      <c r="E135" s="3" t="s">
        <v>10</v>
      </c>
      <c r="F135" s="37">
        <v>0</v>
      </c>
      <c r="G135" s="35">
        <v>0</v>
      </c>
      <c r="H135" s="3" t="s">
        <v>10</v>
      </c>
      <c r="I135" s="37">
        <v>0</v>
      </c>
      <c r="J135" s="2" t="s">
        <v>1</v>
      </c>
      <c r="K135" s="35">
        <v>0</v>
      </c>
      <c r="L135" s="3" t="s">
        <v>10</v>
      </c>
      <c r="M135" s="37">
        <v>0</v>
      </c>
      <c r="N135" s="35">
        <v>0</v>
      </c>
      <c r="O135" s="3" t="s">
        <v>10</v>
      </c>
      <c r="P135" s="37">
        <v>0</v>
      </c>
      <c r="Q135" s="35">
        <v>0</v>
      </c>
      <c r="R135" s="3" t="s">
        <v>10</v>
      </c>
      <c r="S135" s="37">
        <v>0</v>
      </c>
      <c r="T135" s="35">
        <v>0</v>
      </c>
      <c r="U135" s="3" t="s">
        <v>10</v>
      </c>
      <c r="V135" s="37">
        <v>0</v>
      </c>
      <c r="W135" s="35">
        <v>0</v>
      </c>
      <c r="X135" s="3" t="s">
        <v>10</v>
      </c>
      <c r="Y135" s="37">
        <v>0</v>
      </c>
      <c r="Z135" s="21">
        <f t="shared" ref="Z135:Z141" si="20">AA135/60</f>
        <v>0</v>
      </c>
      <c r="AA135" s="6">
        <f t="shared" ref="AA135:AA141" si="21">SUM($D135,$G135,$K135,$N135,$Q135,$T135,$W135)*60+$F135+$I135+$M135+$P135+$S135+$V135+$Y135</f>
        <v>0</v>
      </c>
      <c r="AB135" s="25"/>
    </row>
    <row r="136" spans="2:29" ht="15" customHeight="1" x14ac:dyDescent="0.25">
      <c r="B136" s="31" t="s">
        <v>4</v>
      </c>
      <c r="C136" s="26"/>
      <c r="D136" s="71">
        <v>0</v>
      </c>
      <c r="E136" s="61" t="s">
        <v>10</v>
      </c>
      <c r="F136" s="62">
        <v>0</v>
      </c>
      <c r="G136" s="60">
        <v>0</v>
      </c>
      <c r="H136" s="61" t="s">
        <v>10</v>
      </c>
      <c r="I136" s="62">
        <v>0</v>
      </c>
      <c r="J136" s="63" t="s">
        <v>1</v>
      </c>
      <c r="K136" s="60">
        <v>0</v>
      </c>
      <c r="L136" s="61" t="s">
        <v>10</v>
      </c>
      <c r="M136" s="62">
        <v>0</v>
      </c>
      <c r="N136" s="60">
        <v>0</v>
      </c>
      <c r="O136" s="61" t="s">
        <v>10</v>
      </c>
      <c r="P136" s="62">
        <v>0</v>
      </c>
      <c r="Q136" s="60">
        <v>0</v>
      </c>
      <c r="R136" s="61" t="s">
        <v>10</v>
      </c>
      <c r="S136" s="62">
        <v>0</v>
      </c>
      <c r="T136" s="60">
        <v>0</v>
      </c>
      <c r="U136" s="61" t="s">
        <v>10</v>
      </c>
      <c r="V136" s="62">
        <v>0</v>
      </c>
      <c r="W136" s="60">
        <v>0</v>
      </c>
      <c r="X136" s="61" t="s">
        <v>10</v>
      </c>
      <c r="Y136" s="62">
        <v>0</v>
      </c>
      <c r="Z136" s="64">
        <f t="shared" si="20"/>
        <v>0</v>
      </c>
      <c r="AA136" s="6">
        <f t="shared" si="21"/>
        <v>0</v>
      </c>
      <c r="AB136" s="25"/>
      <c r="AC136" s="103">
        <f>SUM(Y136:AB136,N120,O132,O144,O156,O168,O180,O192,O204,O216,O228,O240,O252,O264,O276,O288,O300,O312,O324,O336,O348,O360,O372,O384,O396,O408)</f>
        <v>0</v>
      </c>
    </row>
    <row r="137" spans="2:29" ht="15" customHeight="1" x14ac:dyDescent="0.25">
      <c r="B137" s="30" t="s">
        <v>6</v>
      </c>
      <c r="C137" s="27"/>
      <c r="D137" s="74">
        <v>0</v>
      </c>
      <c r="E137" s="75" t="s">
        <v>10</v>
      </c>
      <c r="F137" s="76">
        <v>0</v>
      </c>
      <c r="G137" s="77">
        <v>0</v>
      </c>
      <c r="H137" s="75" t="s">
        <v>10</v>
      </c>
      <c r="I137" s="76">
        <v>0</v>
      </c>
      <c r="J137" s="78" t="s">
        <v>1</v>
      </c>
      <c r="K137" s="77">
        <v>0</v>
      </c>
      <c r="L137" s="75" t="s">
        <v>10</v>
      </c>
      <c r="M137" s="76">
        <v>0</v>
      </c>
      <c r="N137" s="77">
        <v>0</v>
      </c>
      <c r="O137" s="75" t="s">
        <v>10</v>
      </c>
      <c r="P137" s="76">
        <v>0</v>
      </c>
      <c r="Q137" s="77">
        <v>0</v>
      </c>
      <c r="R137" s="75" t="s">
        <v>10</v>
      </c>
      <c r="S137" s="76">
        <v>0</v>
      </c>
      <c r="T137" s="77">
        <v>0</v>
      </c>
      <c r="U137" s="75" t="s">
        <v>10</v>
      </c>
      <c r="V137" s="76">
        <v>0</v>
      </c>
      <c r="W137" s="77">
        <v>0</v>
      </c>
      <c r="X137" s="75" t="s">
        <v>10</v>
      </c>
      <c r="Y137" s="76">
        <v>0</v>
      </c>
      <c r="Z137" s="79">
        <f t="shared" si="20"/>
        <v>0</v>
      </c>
      <c r="AA137" s="6">
        <f t="shared" si="21"/>
        <v>0</v>
      </c>
      <c r="AB137" s="25"/>
      <c r="AC137" s="103">
        <f>SUM(O420,O432,O444,O456,O468,O480,O492,O504,O516,O528,O540,O552,O564,O576,O588,O600,O612,O624,O636,O648,O660,O672,O684)</f>
        <v>0</v>
      </c>
    </row>
    <row r="138" spans="2:29" ht="15" customHeight="1" x14ac:dyDescent="0.25">
      <c r="B138" s="30" t="s">
        <v>5</v>
      </c>
      <c r="C138" s="27"/>
      <c r="D138" s="69">
        <v>0</v>
      </c>
      <c r="E138" s="3" t="s">
        <v>10</v>
      </c>
      <c r="F138" s="37">
        <v>0</v>
      </c>
      <c r="G138" s="35">
        <v>0</v>
      </c>
      <c r="H138" s="3" t="s">
        <v>10</v>
      </c>
      <c r="I138" s="37">
        <v>0</v>
      </c>
      <c r="J138" s="2" t="s">
        <v>1</v>
      </c>
      <c r="K138" s="35">
        <v>0</v>
      </c>
      <c r="L138" s="3" t="s">
        <v>10</v>
      </c>
      <c r="M138" s="37">
        <v>0</v>
      </c>
      <c r="N138" s="35">
        <v>0</v>
      </c>
      <c r="O138" s="3" t="s">
        <v>10</v>
      </c>
      <c r="P138" s="37">
        <v>0</v>
      </c>
      <c r="Q138" s="35">
        <v>0</v>
      </c>
      <c r="R138" s="3" t="s">
        <v>10</v>
      </c>
      <c r="S138" s="37">
        <v>0</v>
      </c>
      <c r="T138" s="35">
        <v>0</v>
      </c>
      <c r="U138" s="3" t="s">
        <v>10</v>
      </c>
      <c r="V138" s="37">
        <v>0</v>
      </c>
      <c r="W138" s="35">
        <v>0</v>
      </c>
      <c r="X138" s="3" t="s">
        <v>10</v>
      </c>
      <c r="Y138" s="37">
        <v>0</v>
      </c>
      <c r="Z138" s="21">
        <f t="shared" si="20"/>
        <v>0</v>
      </c>
      <c r="AA138" s="6">
        <f t="shared" si="21"/>
        <v>0</v>
      </c>
      <c r="AB138" s="25"/>
      <c r="AC138" s="43"/>
    </row>
    <row r="139" spans="2:29" ht="15" customHeight="1" x14ac:dyDescent="0.25">
      <c r="B139" s="32" t="s">
        <v>7</v>
      </c>
      <c r="C139" s="28"/>
      <c r="D139" s="69">
        <v>0</v>
      </c>
      <c r="E139" s="3" t="s">
        <v>10</v>
      </c>
      <c r="F139" s="37">
        <v>0</v>
      </c>
      <c r="G139" s="35">
        <v>0</v>
      </c>
      <c r="H139" s="3" t="s">
        <v>10</v>
      </c>
      <c r="I139" s="37">
        <v>0</v>
      </c>
      <c r="J139" s="2" t="s">
        <v>1</v>
      </c>
      <c r="K139" s="35">
        <v>0</v>
      </c>
      <c r="L139" s="3" t="s">
        <v>10</v>
      </c>
      <c r="M139" s="37">
        <v>0</v>
      </c>
      <c r="N139" s="35">
        <v>0</v>
      </c>
      <c r="O139" s="3" t="s">
        <v>10</v>
      </c>
      <c r="P139" s="37">
        <v>0</v>
      </c>
      <c r="Q139" s="35">
        <v>0</v>
      </c>
      <c r="R139" s="3" t="s">
        <v>10</v>
      </c>
      <c r="S139" s="37">
        <v>0</v>
      </c>
      <c r="T139" s="35">
        <v>0</v>
      </c>
      <c r="U139" s="3" t="s">
        <v>10</v>
      </c>
      <c r="V139" s="37">
        <v>0</v>
      </c>
      <c r="W139" s="35">
        <v>0</v>
      </c>
      <c r="X139" s="3" t="s">
        <v>10</v>
      </c>
      <c r="Y139" s="37">
        <v>0</v>
      </c>
      <c r="Z139" s="21">
        <f t="shared" si="20"/>
        <v>0</v>
      </c>
      <c r="AA139" s="6">
        <f t="shared" si="21"/>
        <v>0</v>
      </c>
      <c r="AB139" s="25"/>
      <c r="AC139" s="43"/>
    </row>
    <row r="140" spans="2:29" ht="15" customHeight="1" x14ac:dyDescent="0.25">
      <c r="B140" s="31" t="s">
        <v>8</v>
      </c>
      <c r="C140" s="26"/>
      <c r="D140" s="69">
        <v>0</v>
      </c>
      <c r="E140" s="3" t="s">
        <v>10</v>
      </c>
      <c r="F140" s="37">
        <v>0</v>
      </c>
      <c r="G140" s="35">
        <v>0</v>
      </c>
      <c r="H140" s="3" t="s">
        <v>10</v>
      </c>
      <c r="I140" s="37">
        <v>0</v>
      </c>
      <c r="J140" s="2" t="s">
        <v>1</v>
      </c>
      <c r="K140" s="35">
        <v>0</v>
      </c>
      <c r="L140" s="3" t="s">
        <v>10</v>
      </c>
      <c r="M140" s="37">
        <v>0</v>
      </c>
      <c r="N140" s="35">
        <v>0</v>
      </c>
      <c r="O140" s="3" t="s">
        <v>10</v>
      </c>
      <c r="P140" s="37">
        <v>0</v>
      </c>
      <c r="Q140" s="35">
        <v>0</v>
      </c>
      <c r="R140" s="3" t="s">
        <v>10</v>
      </c>
      <c r="S140" s="37">
        <v>0</v>
      </c>
      <c r="T140" s="35">
        <v>0</v>
      </c>
      <c r="U140" s="3" t="s">
        <v>10</v>
      </c>
      <c r="V140" s="37">
        <v>0</v>
      </c>
      <c r="W140" s="35">
        <v>0</v>
      </c>
      <c r="X140" s="3" t="s">
        <v>10</v>
      </c>
      <c r="Y140" s="37">
        <v>0</v>
      </c>
      <c r="Z140" s="21">
        <f t="shared" si="20"/>
        <v>0</v>
      </c>
      <c r="AA140" s="6">
        <f t="shared" si="21"/>
        <v>0</v>
      </c>
      <c r="AB140" s="25"/>
      <c r="AC140" s="43"/>
    </row>
    <row r="141" spans="2:29" ht="15" customHeight="1" thickBot="1" x14ac:dyDescent="0.3">
      <c r="B141" s="45" t="s">
        <v>25</v>
      </c>
      <c r="C141" s="33"/>
      <c r="D141" s="70">
        <v>0</v>
      </c>
      <c r="E141" s="39" t="s">
        <v>10</v>
      </c>
      <c r="F141" s="38">
        <v>0</v>
      </c>
      <c r="G141" s="36">
        <v>0</v>
      </c>
      <c r="H141" s="39" t="s">
        <v>10</v>
      </c>
      <c r="I141" s="38">
        <v>0</v>
      </c>
      <c r="J141" s="22" t="s">
        <v>1</v>
      </c>
      <c r="K141" s="36">
        <v>0</v>
      </c>
      <c r="L141" s="39" t="s">
        <v>10</v>
      </c>
      <c r="M141" s="38">
        <v>0</v>
      </c>
      <c r="N141" s="36">
        <v>0</v>
      </c>
      <c r="O141" s="39" t="s">
        <v>10</v>
      </c>
      <c r="P141" s="38">
        <v>0</v>
      </c>
      <c r="Q141" s="36">
        <v>0</v>
      </c>
      <c r="R141" s="39" t="s">
        <v>10</v>
      </c>
      <c r="S141" s="38">
        <v>0</v>
      </c>
      <c r="T141" s="36">
        <v>0</v>
      </c>
      <c r="U141" s="39" t="s">
        <v>10</v>
      </c>
      <c r="V141" s="38">
        <v>0</v>
      </c>
      <c r="W141" s="36">
        <v>0</v>
      </c>
      <c r="X141" s="39" t="s">
        <v>10</v>
      </c>
      <c r="Y141" s="38">
        <v>0</v>
      </c>
      <c r="Z141" s="23">
        <f t="shared" si="20"/>
        <v>0</v>
      </c>
      <c r="AA141" s="6">
        <f t="shared" si="21"/>
        <v>0</v>
      </c>
      <c r="AB141" s="25"/>
      <c r="AC141" s="46"/>
    </row>
    <row r="142" spans="2:29" ht="5.0999999999999996" customHeight="1" thickBot="1" x14ac:dyDescent="0.3">
      <c r="AA142" s="4"/>
      <c r="AB142" s="4"/>
      <c r="AC142" s="52">
        <f>Z134+Z136</f>
        <v>0</v>
      </c>
    </row>
    <row r="143" spans="2:29" ht="13.8" thickBot="1" x14ac:dyDescent="0.3">
      <c r="B143" s="99"/>
      <c r="C143" s="100"/>
      <c r="D143" s="118"/>
      <c r="E143" s="119"/>
      <c r="F143" s="119"/>
      <c r="G143" s="127"/>
      <c r="H143" s="128"/>
      <c r="I143" s="100"/>
      <c r="J143" s="129"/>
      <c r="K143" s="130"/>
      <c r="L143" s="130"/>
      <c r="M143" s="102"/>
      <c r="N143" s="131" t="s">
        <v>37</v>
      </c>
      <c r="O143" s="132"/>
      <c r="P143" s="132"/>
      <c r="Q143" s="132"/>
      <c r="R143" s="132"/>
      <c r="S143" s="132"/>
      <c r="T143" s="131" t="s">
        <v>38</v>
      </c>
      <c r="U143" s="133"/>
      <c r="V143" s="133"/>
      <c r="W143" s="133"/>
      <c r="X143" s="133"/>
      <c r="Y143" s="134"/>
      <c r="Z143" s="101" t="s">
        <v>34</v>
      </c>
      <c r="AA143" s="48"/>
      <c r="AB143" s="48"/>
      <c r="AC143" s="80" t="s">
        <v>33</v>
      </c>
    </row>
    <row r="144" spans="2:29" ht="16.2" thickBot="1" x14ac:dyDescent="0.35">
      <c r="B144" s="19" t="s">
        <v>17</v>
      </c>
      <c r="C144" s="20">
        <f>C132+1</f>
        <v>12</v>
      </c>
      <c r="D144" s="114">
        <f>I132+1</f>
        <v>45452</v>
      </c>
      <c r="E144" s="115"/>
      <c r="F144" s="115"/>
      <c r="G144" s="115"/>
      <c r="H144" s="40" t="s">
        <v>18</v>
      </c>
      <c r="I144" s="116">
        <f>D144+6</f>
        <v>45458</v>
      </c>
      <c r="J144" s="117"/>
      <c r="K144" s="117"/>
      <c r="L144" s="117"/>
      <c r="M144" s="117"/>
      <c r="N144" s="117"/>
      <c r="O144" s="113">
        <f>SUM($Z146:$Z153)</f>
        <v>0</v>
      </c>
      <c r="P144" s="110"/>
      <c r="Q144" s="110"/>
      <c r="R144" s="109" t="s">
        <v>20</v>
      </c>
      <c r="S144" s="109"/>
      <c r="T144" s="113">
        <f>SUM($Z146:$Z153)+T132</f>
        <v>0</v>
      </c>
      <c r="U144" s="110"/>
      <c r="V144" s="110"/>
      <c r="W144" s="109" t="s">
        <v>19</v>
      </c>
      <c r="X144" s="109"/>
      <c r="Y144" s="110"/>
      <c r="Z144" s="50">
        <f>$T144/$AA$13</f>
        <v>0</v>
      </c>
      <c r="AA144" s="4"/>
      <c r="AB144" s="4"/>
      <c r="AC144" s="81">
        <f>AC$9</f>
        <v>0</v>
      </c>
    </row>
    <row r="145" spans="2:29" ht="16.2" thickBot="1" x14ac:dyDescent="0.35">
      <c r="B145" s="29"/>
      <c r="C145" s="16"/>
      <c r="D145" s="111" t="s">
        <v>16</v>
      </c>
      <c r="E145" s="111"/>
      <c r="F145" s="112"/>
      <c r="G145" s="111" t="s">
        <v>9</v>
      </c>
      <c r="H145" s="111"/>
      <c r="I145" s="112"/>
      <c r="J145" s="1" t="s">
        <v>0</v>
      </c>
      <c r="K145" s="111" t="s">
        <v>11</v>
      </c>
      <c r="L145" s="111"/>
      <c r="M145" s="112"/>
      <c r="N145" s="111" t="s">
        <v>12</v>
      </c>
      <c r="O145" s="111"/>
      <c r="P145" s="112"/>
      <c r="Q145" s="111" t="s">
        <v>13</v>
      </c>
      <c r="R145" s="111"/>
      <c r="S145" s="112"/>
      <c r="T145" s="111" t="s">
        <v>14</v>
      </c>
      <c r="U145" s="111"/>
      <c r="V145" s="112"/>
      <c r="W145" s="111" t="s">
        <v>15</v>
      </c>
      <c r="X145" s="111"/>
      <c r="Y145" s="112"/>
      <c r="Z145" s="49" t="s">
        <v>24</v>
      </c>
      <c r="AA145" s="5">
        <v>864</v>
      </c>
      <c r="AB145" s="5"/>
      <c r="AC145" s="106" t="s">
        <v>23</v>
      </c>
    </row>
    <row r="146" spans="2:29" ht="15" customHeight="1" thickBot="1" x14ac:dyDescent="0.3">
      <c r="B146" s="30" t="s">
        <v>2</v>
      </c>
      <c r="C146" s="24"/>
      <c r="D146" s="68">
        <v>0</v>
      </c>
      <c r="E146" s="66" t="s">
        <v>10</v>
      </c>
      <c r="F146" s="67">
        <v>0</v>
      </c>
      <c r="G146" s="65">
        <v>0</v>
      </c>
      <c r="H146" s="66" t="s">
        <v>10</v>
      </c>
      <c r="I146" s="67">
        <v>0</v>
      </c>
      <c r="J146" s="63" t="s">
        <v>1</v>
      </c>
      <c r="K146" s="65">
        <v>0</v>
      </c>
      <c r="L146" s="66" t="s">
        <v>10</v>
      </c>
      <c r="M146" s="67">
        <v>0</v>
      </c>
      <c r="N146" s="65">
        <v>0</v>
      </c>
      <c r="O146" s="66" t="s">
        <v>10</v>
      </c>
      <c r="P146" s="67">
        <v>0</v>
      </c>
      <c r="Q146" s="65">
        <v>0</v>
      </c>
      <c r="R146" s="66" t="s">
        <v>10</v>
      </c>
      <c r="S146" s="67">
        <v>0</v>
      </c>
      <c r="T146" s="65">
        <v>0</v>
      </c>
      <c r="U146" s="66" t="s">
        <v>10</v>
      </c>
      <c r="V146" s="67">
        <v>0</v>
      </c>
      <c r="W146" s="65">
        <v>0</v>
      </c>
      <c r="X146" s="66" t="s">
        <v>10</v>
      </c>
      <c r="Y146" s="67">
        <v>0</v>
      </c>
      <c r="Z146" s="64">
        <f>AA146/60</f>
        <v>0</v>
      </c>
      <c r="AA146" s="6">
        <f>SUM($D146,$G146,$K146,$N146,$Q146,$T146,$W146)*60+$F146+$I146+$M146+$P146+$S146+$V146+$Y146</f>
        <v>0</v>
      </c>
      <c r="AB146" s="25"/>
      <c r="AC146" s="106" t="s">
        <v>29</v>
      </c>
    </row>
    <row r="147" spans="2:29" ht="15" customHeight="1" x14ac:dyDescent="0.25">
      <c r="B147" s="30" t="s">
        <v>3</v>
      </c>
      <c r="C147" s="24"/>
      <c r="D147" s="69">
        <v>0</v>
      </c>
      <c r="E147" s="3" t="s">
        <v>10</v>
      </c>
      <c r="F147" s="37">
        <v>0</v>
      </c>
      <c r="G147" s="35">
        <v>0</v>
      </c>
      <c r="H147" s="3" t="s">
        <v>10</v>
      </c>
      <c r="I147" s="37">
        <v>0</v>
      </c>
      <c r="J147" s="2" t="s">
        <v>1</v>
      </c>
      <c r="K147" s="35">
        <v>0</v>
      </c>
      <c r="L147" s="3" t="s">
        <v>10</v>
      </c>
      <c r="M147" s="37">
        <v>0</v>
      </c>
      <c r="N147" s="35">
        <v>0</v>
      </c>
      <c r="O147" s="3" t="s">
        <v>10</v>
      </c>
      <c r="P147" s="37">
        <v>0</v>
      </c>
      <c r="Q147" s="35">
        <v>0</v>
      </c>
      <c r="R147" s="3" t="s">
        <v>10</v>
      </c>
      <c r="S147" s="37">
        <v>0</v>
      </c>
      <c r="T147" s="35">
        <v>0</v>
      </c>
      <c r="U147" s="3" t="s">
        <v>10</v>
      </c>
      <c r="V147" s="37">
        <v>0</v>
      </c>
      <c r="W147" s="35">
        <v>0</v>
      </c>
      <c r="X147" s="3" t="s">
        <v>10</v>
      </c>
      <c r="Y147" s="37">
        <v>0</v>
      </c>
      <c r="Z147" s="21">
        <f t="shared" ref="Z147:Z153" si="22">AA147/60</f>
        <v>0</v>
      </c>
      <c r="AA147" s="6">
        <f t="shared" ref="AA147:AA153" si="23">SUM($D147,$G147,$K147,$N147,$Q147,$T147,$W147)*60+$F147+$I147+$M147+$P147+$S147+$V147+$Y147</f>
        <v>0</v>
      </c>
      <c r="AB147" s="25"/>
      <c r="AC147" s="43"/>
    </row>
    <row r="148" spans="2:29" ht="15" customHeight="1" x14ac:dyDescent="0.25">
      <c r="B148" s="31" t="s">
        <v>4</v>
      </c>
      <c r="C148" s="26"/>
      <c r="D148" s="71">
        <v>0</v>
      </c>
      <c r="E148" s="61" t="s">
        <v>10</v>
      </c>
      <c r="F148" s="62">
        <v>0</v>
      </c>
      <c r="G148" s="60">
        <v>0</v>
      </c>
      <c r="H148" s="61" t="s">
        <v>10</v>
      </c>
      <c r="I148" s="62">
        <v>0</v>
      </c>
      <c r="J148" s="63" t="s">
        <v>1</v>
      </c>
      <c r="K148" s="60">
        <v>0</v>
      </c>
      <c r="L148" s="61" t="s">
        <v>10</v>
      </c>
      <c r="M148" s="62">
        <v>0</v>
      </c>
      <c r="N148" s="60">
        <v>0</v>
      </c>
      <c r="O148" s="61" t="s">
        <v>10</v>
      </c>
      <c r="P148" s="62">
        <v>0</v>
      </c>
      <c r="Q148" s="60">
        <v>0</v>
      </c>
      <c r="R148" s="61" t="s">
        <v>10</v>
      </c>
      <c r="S148" s="62">
        <v>0</v>
      </c>
      <c r="T148" s="60">
        <v>0</v>
      </c>
      <c r="U148" s="61" t="s">
        <v>10</v>
      </c>
      <c r="V148" s="62">
        <v>0</v>
      </c>
      <c r="W148" s="60">
        <v>0</v>
      </c>
      <c r="X148" s="61" t="s">
        <v>10</v>
      </c>
      <c r="Y148" s="62">
        <v>0</v>
      </c>
      <c r="Z148" s="64">
        <f t="shared" si="22"/>
        <v>0</v>
      </c>
      <c r="AA148" s="6">
        <f t="shared" si="23"/>
        <v>0</v>
      </c>
      <c r="AB148" s="25"/>
      <c r="AC148" s="43"/>
    </row>
    <row r="149" spans="2:29" ht="15" customHeight="1" x14ac:dyDescent="0.25">
      <c r="B149" s="30" t="s">
        <v>6</v>
      </c>
      <c r="C149" s="27"/>
      <c r="D149" s="74">
        <v>0</v>
      </c>
      <c r="E149" s="75" t="s">
        <v>10</v>
      </c>
      <c r="F149" s="76">
        <v>0</v>
      </c>
      <c r="G149" s="77">
        <v>0</v>
      </c>
      <c r="H149" s="75" t="s">
        <v>10</v>
      </c>
      <c r="I149" s="76">
        <v>0</v>
      </c>
      <c r="J149" s="78" t="s">
        <v>1</v>
      </c>
      <c r="K149" s="77">
        <v>0</v>
      </c>
      <c r="L149" s="75" t="s">
        <v>10</v>
      </c>
      <c r="M149" s="76">
        <v>0</v>
      </c>
      <c r="N149" s="77">
        <v>0</v>
      </c>
      <c r="O149" s="75" t="s">
        <v>10</v>
      </c>
      <c r="P149" s="76">
        <v>0</v>
      </c>
      <c r="Q149" s="77">
        <v>0</v>
      </c>
      <c r="R149" s="75" t="s">
        <v>10</v>
      </c>
      <c r="S149" s="76">
        <v>0</v>
      </c>
      <c r="T149" s="77">
        <v>0</v>
      </c>
      <c r="U149" s="75" t="s">
        <v>10</v>
      </c>
      <c r="V149" s="76">
        <v>0</v>
      </c>
      <c r="W149" s="77">
        <v>0</v>
      </c>
      <c r="X149" s="75" t="s">
        <v>10</v>
      </c>
      <c r="Y149" s="76">
        <v>0</v>
      </c>
      <c r="Z149" s="79">
        <f t="shared" si="22"/>
        <v>0</v>
      </c>
      <c r="AA149" s="6">
        <f t="shared" si="23"/>
        <v>0</v>
      </c>
      <c r="AB149" s="25"/>
      <c r="AC149" s="43"/>
    </row>
    <row r="150" spans="2:29" ht="15" customHeight="1" x14ac:dyDescent="0.25">
      <c r="B150" s="30" t="s">
        <v>5</v>
      </c>
      <c r="C150" s="27"/>
      <c r="D150" s="69">
        <v>0</v>
      </c>
      <c r="E150" s="3" t="s">
        <v>10</v>
      </c>
      <c r="F150" s="37">
        <v>0</v>
      </c>
      <c r="G150" s="35">
        <v>0</v>
      </c>
      <c r="H150" s="3" t="s">
        <v>10</v>
      </c>
      <c r="I150" s="37">
        <v>0</v>
      </c>
      <c r="J150" s="2" t="s">
        <v>1</v>
      </c>
      <c r="K150" s="35">
        <v>0</v>
      </c>
      <c r="L150" s="3" t="s">
        <v>10</v>
      </c>
      <c r="M150" s="37">
        <v>0</v>
      </c>
      <c r="N150" s="35">
        <v>0</v>
      </c>
      <c r="O150" s="3" t="s">
        <v>10</v>
      </c>
      <c r="P150" s="37">
        <v>0</v>
      </c>
      <c r="Q150" s="35">
        <v>0</v>
      </c>
      <c r="R150" s="3" t="s">
        <v>10</v>
      </c>
      <c r="S150" s="37">
        <v>0</v>
      </c>
      <c r="T150" s="35">
        <v>0</v>
      </c>
      <c r="U150" s="3" t="s">
        <v>10</v>
      </c>
      <c r="V150" s="37">
        <v>0</v>
      </c>
      <c r="W150" s="35">
        <v>0</v>
      </c>
      <c r="X150" s="3" t="s">
        <v>10</v>
      </c>
      <c r="Y150" s="37">
        <v>0</v>
      </c>
      <c r="Z150" s="21">
        <f t="shared" si="22"/>
        <v>0</v>
      </c>
      <c r="AA150" s="6">
        <f t="shared" si="23"/>
        <v>0</v>
      </c>
      <c r="AB150" s="25"/>
      <c r="AC150" s="43"/>
    </row>
    <row r="151" spans="2:29" ht="15" customHeight="1" x14ac:dyDescent="0.25">
      <c r="B151" s="32" t="s">
        <v>7</v>
      </c>
      <c r="C151" s="28"/>
      <c r="D151" s="69">
        <v>0</v>
      </c>
      <c r="E151" s="3" t="s">
        <v>10</v>
      </c>
      <c r="F151" s="37">
        <v>0</v>
      </c>
      <c r="G151" s="35">
        <v>0</v>
      </c>
      <c r="H151" s="3" t="s">
        <v>10</v>
      </c>
      <c r="I151" s="37">
        <v>0</v>
      </c>
      <c r="J151" s="2" t="s">
        <v>1</v>
      </c>
      <c r="K151" s="35">
        <v>0</v>
      </c>
      <c r="L151" s="3" t="s">
        <v>10</v>
      </c>
      <c r="M151" s="37">
        <v>0</v>
      </c>
      <c r="N151" s="35">
        <v>0</v>
      </c>
      <c r="O151" s="3" t="s">
        <v>10</v>
      </c>
      <c r="P151" s="37">
        <v>0</v>
      </c>
      <c r="Q151" s="35">
        <v>0</v>
      </c>
      <c r="R151" s="3" t="s">
        <v>10</v>
      </c>
      <c r="S151" s="37">
        <v>0</v>
      </c>
      <c r="T151" s="35">
        <v>0</v>
      </c>
      <c r="U151" s="3" t="s">
        <v>10</v>
      </c>
      <c r="V151" s="37">
        <v>0</v>
      </c>
      <c r="W151" s="35">
        <v>0</v>
      </c>
      <c r="X151" s="3" t="s">
        <v>10</v>
      </c>
      <c r="Y151" s="37">
        <v>0</v>
      </c>
      <c r="Z151" s="21">
        <f t="shared" si="22"/>
        <v>0</v>
      </c>
      <c r="AA151" s="6">
        <f t="shared" si="23"/>
        <v>0</v>
      </c>
      <c r="AB151" s="25"/>
      <c r="AC151" s="43"/>
    </row>
    <row r="152" spans="2:29" ht="15" customHeight="1" x14ac:dyDescent="0.25">
      <c r="B152" s="31" t="s">
        <v>8</v>
      </c>
      <c r="C152" s="26"/>
      <c r="D152" s="69">
        <v>0</v>
      </c>
      <c r="E152" s="3" t="s">
        <v>10</v>
      </c>
      <c r="F152" s="37">
        <v>0</v>
      </c>
      <c r="G152" s="35">
        <v>0</v>
      </c>
      <c r="H152" s="3" t="s">
        <v>10</v>
      </c>
      <c r="I152" s="37">
        <v>0</v>
      </c>
      <c r="J152" s="2" t="s">
        <v>1</v>
      </c>
      <c r="K152" s="35">
        <v>0</v>
      </c>
      <c r="L152" s="3" t="s">
        <v>10</v>
      </c>
      <c r="M152" s="37">
        <v>0</v>
      </c>
      <c r="N152" s="35">
        <v>0</v>
      </c>
      <c r="O152" s="3" t="s">
        <v>10</v>
      </c>
      <c r="P152" s="37">
        <v>0</v>
      </c>
      <c r="Q152" s="35">
        <v>0</v>
      </c>
      <c r="R152" s="3" t="s">
        <v>10</v>
      </c>
      <c r="S152" s="37">
        <v>0</v>
      </c>
      <c r="T152" s="35">
        <v>0</v>
      </c>
      <c r="U152" s="3" t="s">
        <v>10</v>
      </c>
      <c r="V152" s="37">
        <v>0</v>
      </c>
      <c r="W152" s="35">
        <v>0</v>
      </c>
      <c r="X152" s="3" t="s">
        <v>10</v>
      </c>
      <c r="Y152" s="37">
        <v>0</v>
      </c>
      <c r="Z152" s="21">
        <f t="shared" si="22"/>
        <v>0</v>
      </c>
      <c r="AA152" s="6">
        <f t="shared" si="23"/>
        <v>0</v>
      </c>
      <c r="AB152" s="25"/>
      <c r="AC152" s="52">
        <f>Z146+Z148</f>
        <v>0</v>
      </c>
    </row>
    <row r="153" spans="2:29" ht="15" customHeight="1" thickBot="1" x14ac:dyDescent="0.3">
      <c r="B153" s="45" t="s">
        <v>25</v>
      </c>
      <c r="C153" s="33"/>
      <c r="D153" s="70">
        <v>0</v>
      </c>
      <c r="E153" s="39" t="s">
        <v>10</v>
      </c>
      <c r="F153" s="38">
        <v>0</v>
      </c>
      <c r="G153" s="36">
        <v>0</v>
      </c>
      <c r="H153" s="39" t="s">
        <v>10</v>
      </c>
      <c r="I153" s="38">
        <v>0</v>
      </c>
      <c r="J153" s="22" t="s">
        <v>1</v>
      </c>
      <c r="K153" s="36">
        <v>0</v>
      </c>
      <c r="L153" s="39" t="s">
        <v>10</v>
      </c>
      <c r="M153" s="38">
        <v>0</v>
      </c>
      <c r="N153" s="36">
        <v>0</v>
      </c>
      <c r="O153" s="39" t="s">
        <v>10</v>
      </c>
      <c r="P153" s="38">
        <v>0</v>
      </c>
      <c r="Q153" s="36">
        <v>0</v>
      </c>
      <c r="R153" s="39" t="s">
        <v>10</v>
      </c>
      <c r="S153" s="38">
        <v>0</v>
      </c>
      <c r="T153" s="36">
        <v>0</v>
      </c>
      <c r="U153" s="39" t="s">
        <v>10</v>
      </c>
      <c r="V153" s="38">
        <v>0</v>
      </c>
      <c r="W153" s="36">
        <v>0</v>
      </c>
      <c r="X153" s="39" t="s">
        <v>10</v>
      </c>
      <c r="Y153" s="38">
        <v>0</v>
      </c>
      <c r="Z153" s="23">
        <f t="shared" si="22"/>
        <v>0</v>
      </c>
      <c r="AA153" s="6">
        <f t="shared" si="23"/>
        <v>0</v>
      </c>
      <c r="AB153" s="25"/>
      <c r="AC153" s="43"/>
    </row>
    <row r="154" spans="2:29" ht="5.0999999999999996" customHeight="1" thickBot="1" x14ac:dyDescent="0.3">
      <c r="E154" s="143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AC154" s="47"/>
    </row>
    <row r="155" spans="2:29" ht="13.8" thickBot="1" x14ac:dyDescent="0.3">
      <c r="B155" s="99"/>
      <c r="C155" s="100"/>
      <c r="D155" s="118"/>
      <c r="E155" s="119"/>
      <c r="F155" s="119"/>
      <c r="G155" s="127"/>
      <c r="H155" s="128"/>
      <c r="I155" s="100"/>
      <c r="J155" s="129"/>
      <c r="K155" s="130"/>
      <c r="L155" s="130"/>
      <c r="M155" s="102"/>
      <c r="N155" s="131" t="s">
        <v>37</v>
      </c>
      <c r="O155" s="132"/>
      <c r="P155" s="132"/>
      <c r="Q155" s="132"/>
      <c r="R155" s="132"/>
      <c r="S155" s="132"/>
      <c r="T155" s="131" t="s">
        <v>38</v>
      </c>
      <c r="U155" s="133"/>
      <c r="V155" s="133"/>
      <c r="W155" s="133"/>
      <c r="X155" s="133"/>
      <c r="Y155" s="134"/>
      <c r="Z155" s="101" t="s">
        <v>34</v>
      </c>
      <c r="AA155" s="48"/>
      <c r="AB155" s="48"/>
      <c r="AC155" s="51" t="s">
        <v>33</v>
      </c>
    </row>
    <row r="156" spans="2:29" ht="16.2" thickBot="1" x14ac:dyDescent="0.35">
      <c r="B156" s="19" t="s">
        <v>17</v>
      </c>
      <c r="C156" s="20">
        <f>C144+1</f>
        <v>13</v>
      </c>
      <c r="D156" s="114">
        <f>I144+1</f>
        <v>45459</v>
      </c>
      <c r="E156" s="115"/>
      <c r="F156" s="115"/>
      <c r="G156" s="115"/>
      <c r="H156" s="40" t="s">
        <v>18</v>
      </c>
      <c r="I156" s="116">
        <f>D156+6</f>
        <v>45465</v>
      </c>
      <c r="J156" s="117"/>
      <c r="K156" s="117"/>
      <c r="L156" s="117"/>
      <c r="M156" s="117"/>
      <c r="N156" s="117"/>
      <c r="O156" s="113">
        <f>SUM($Z158:$Z165)</f>
        <v>0</v>
      </c>
      <c r="P156" s="110"/>
      <c r="Q156" s="110"/>
      <c r="R156" s="109" t="s">
        <v>20</v>
      </c>
      <c r="S156" s="109"/>
      <c r="T156" s="113">
        <f>SUM($Z158:$Z165)+T144</f>
        <v>0</v>
      </c>
      <c r="U156" s="110"/>
      <c r="V156" s="110"/>
      <c r="W156" s="109" t="s">
        <v>19</v>
      </c>
      <c r="X156" s="109"/>
      <c r="Y156" s="110"/>
      <c r="Z156" s="50">
        <f>$T156/$AA$13</f>
        <v>0</v>
      </c>
      <c r="AA156" s="4"/>
      <c r="AB156" s="4"/>
      <c r="AC156" s="50">
        <f>AC$9</f>
        <v>0</v>
      </c>
    </row>
    <row r="157" spans="2:29" ht="16.2" thickBot="1" x14ac:dyDescent="0.35">
      <c r="B157" s="29"/>
      <c r="C157" s="16"/>
      <c r="D157" s="111" t="s">
        <v>16</v>
      </c>
      <c r="E157" s="111"/>
      <c r="F157" s="112"/>
      <c r="G157" s="111" t="s">
        <v>9</v>
      </c>
      <c r="H157" s="111"/>
      <c r="I157" s="112"/>
      <c r="J157" s="1" t="s">
        <v>0</v>
      </c>
      <c r="K157" s="111" t="s">
        <v>11</v>
      </c>
      <c r="L157" s="111"/>
      <c r="M157" s="112"/>
      <c r="N157" s="111" t="s">
        <v>12</v>
      </c>
      <c r="O157" s="111"/>
      <c r="P157" s="112"/>
      <c r="Q157" s="111" t="s">
        <v>13</v>
      </c>
      <c r="R157" s="111"/>
      <c r="S157" s="112"/>
      <c r="T157" s="111" t="s">
        <v>14</v>
      </c>
      <c r="U157" s="111"/>
      <c r="V157" s="112"/>
      <c r="W157" s="111" t="s">
        <v>15</v>
      </c>
      <c r="X157" s="111"/>
      <c r="Y157" s="112"/>
      <c r="Z157" s="49" t="s">
        <v>24</v>
      </c>
      <c r="AA157" s="5">
        <v>864</v>
      </c>
      <c r="AB157" s="5"/>
      <c r="AC157" s="106" t="s">
        <v>23</v>
      </c>
    </row>
    <row r="158" spans="2:29" ht="15" customHeight="1" thickBot="1" x14ac:dyDescent="0.3">
      <c r="B158" s="30" t="s">
        <v>2</v>
      </c>
      <c r="C158" s="24"/>
      <c r="D158" s="68">
        <v>0</v>
      </c>
      <c r="E158" s="66" t="s">
        <v>10</v>
      </c>
      <c r="F158" s="67">
        <v>0</v>
      </c>
      <c r="G158" s="65">
        <v>0</v>
      </c>
      <c r="H158" s="66" t="s">
        <v>10</v>
      </c>
      <c r="I158" s="67">
        <v>0</v>
      </c>
      <c r="J158" s="63" t="s">
        <v>1</v>
      </c>
      <c r="K158" s="65">
        <v>0</v>
      </c>
      <c r="L158" s="66" t="s">
        <v>10</v>
      </c>
      <c r="M158" s="67">
        <v>0</v>
      </c>
      <c r="N158" s="65">
        <v>0</v>
      </c>
      <c r="O158" s="66" t="s">
        <v>10</v>
      </c>
      <c r="P158" s="67">
        <v>0</v>
      </c>
      <c r="Q158" s="65">
        <v>0</v>
      </c>
      <c r="R158" s="66" t="s">
        <v>10</v>
      </c>
      <c r="S158" s="67">
        <v>0</v>
      </c>
      <c r="T158" s="65">
        <v>0</v>
      </c>
      <c r="U158" s="66" t="s">
        <v>10</v>
      </c>
      <c r="V158" s="67">
        <v>0</v>
      </c>
      <c r="W158" s="65">
        <v>0</v>
      </c>
      <c r="X158" s="66" t="s">
        <v>10</v>
      </c>
      <c r="Y158" s="67">
        <v>0</v>
      </c>
      <c r="Z158" s="64">
        <f>AA158/60</f>
        <v>0</v>
      </c>
      <c r="AA158" s="6">
        <f>SUM($D158,$G158,$K158,$N158,$Q158,$T158,$W158)*60+$F158+$I158+$M158+$P158+$S158+$V158+$Y158</f>
        <v>0</v>
      </c>
      <c r="AB158" s="25"/>
      <c r="AC158" s="106" t="s">
        <v>29</v>
      </c>
    </row>
    <row r="159" spans="2:29" ht="15" customHeight="1" x14ac:dyDescent="0.25">
      <c r="B159" s="30" t="s">
        <v>3</v>
      </c>
      <c r="C159" s="24"/>
      <c r="D159" s="69">
        <v>0</v>
      </c>
      <c r="E159" s="3" t="s">
        <v>10</v>
      </c>
      <c r="F159" s="37">
        <v>0</v>
      </c>
      <c r="G159" s="35">
        <v>0</v>
      </c>
      <c r="H159" s="3" t="s">
        <v>10</v>
      </c>
      <c r="I159" s="37">
        <v>0</v>
      </c>
      <c r="J159" s="2" t="s">
        <v>1</v>
      </c>
      <c r="K159" s="35">
        <v>0</v>
      </c>
      <c r="L159" s="3" t="s">
        <v>10</v>
      </c>
      <c r="M159" s="37">
        <v>0</v>
      </c>
      <c r="N159" s="35">
        <v>0</v>
      </c>
      <c r="O159" s="3" t="s">
        <v>10</v>
      </c>
      <c r="P159" s="37">
        <v>0</v>
      </c>
      <c r="Q159" s="35">
        <v>0</v>
      </c>
      <c r="R159" s="3" t="s">
        <v>10</v>
      </c>
      <c r="S159" s="37">
        <v>0</v>
      </c>
      <c r="T159" s="35">
        <v>0</v>
      </c>
      <c r="U159" s="3" t="s">
        <v>10</v>
      </c>
      <c r="V159" s="37">
        <v>0</v>
      </c>
      <c r="W159" s="35">
        <v>0</v>
      </c>
      <c r="X159" s="3" t="s">
        <v>10</v>
      </c>
      <c r="Y159" s="37">
        <v>0</v>
      </c>
      <c r="Z159" s="21">
        <f t="shared" ref="Z159:Z165" si="24">AA159/60</f>
        <v>0</v>
      </c>
      <c r="AA159" s="6">
        <f t="shared" ref="AA159:AA165" si="25">SUM($D159,$G159,$K159,$N159,$Q159,$T159,$W159)*60+$F159+$I159+$M159+$P159+$S159+$V159+$Y159</f>
        <v>0</v>
      </c>
      <c r="AB159" s="25"/>
      <c r="AC159" s="46"/>
    </row>
    <row r="160" spans="2:29" ht="15" customHeight="1" x14ac:dyDescent="0.25">
      <c r="B160" s="31" t="s">
        <v>4</v>
      </c>
      <c r="C160" s="26"/>
      <c r="D160" s="71">
        <v>0</v>
      </c>
      <c r="E160" s="61" t="s">
        <v>10</v>
      </c>
      <c r="F160" s="62">
        <v>0</v>
      </c>
      <c r="G160" s="60">
        <v>0</v>
      </c>
      <c r="H160" s="61" t="s">
        <v>10</v>
      </c>
      <c r="I160" s="62">
        <v>0</v>
      </c>
      <c r="J160" s="63" t="s">
        <v>1</v>
      </c>
      <c r="K160" s="60">
        <v>0</v>
      </c>
      <c r="L160" s="61" t="s">
        <v>10</v>
      </c>
      <c r="M160" s="62">
        <v>0</v>
      </c>
      <c r="N160" s="60">
        <v>0</v>
      </c>
      <c r="O160" s="61" t="s">
        <v>10</v>
      </c>
      <c r="P160" s="62">
        <v>0</v>
      </c>
      <c r="Q160" s="60">
        <v>0</v>
      </c>
      <c r="R160" s="61" t="s">
        <v>10</v>
      </c>
      <c r="S160" s="62">
        <v>0</v>
      </c>
      <c r="T160" s="60">
        <v>0</v>
      </c>
      <c r="U160" s="61" t="s">
        <v>10</v>
      </c>
      <c r="V160" s="62">
        <v>0</v>
      </c>
      <c r="W160" s="60">
        <v>0</v>
      </c>
      <c r="X160" s="61" t="s">
        <v>10</v>
      </c>
      <c r="Y160" s="62">
        <v>0</v>
      </c>
      <c r="Z160" s="64">
        <f t="shared" si="24"/>
        <v>0</v>
      </c>
      <c r="AA160" s="6">
        <f t="shared" si="25"/>
        <v>0</v>
      </c>
      <c r="AB160" s="25"/>
      <c r="AC160" s="46"/>
    </row>
    <row r="161" spans="2:29" ht="15" customHeight="1" x14ac:dyDescent="0.25">
      <c r="B161" s="30" t="s">
        <v>6</v>
      </c>
      <c r="C161" s="27"/>
      <c r="D161" s="74">
        <v>0</v>
      </c>
      <c r="E161" s="75" t="s">
        <v>10</v>
      </c>
      <c r="F161" s="76">
        <v>0</v>
      </c>
      <c r="G161" s="77">
        <v>0</v>
      </c>
      <c r="H161" s="75" t="s">
        <v>10</v>
      </c>
      <c r="I161" s="76">
        <v>0</v>
      </c>
      <c r="J161" s="78" t="s">
        <v>1</v>
      </c>
      <c r="K161" s="77">
        <v>0</v>
      </c>
      <c r="L161" s="75" t="s">
        <v>10</v>
      </c>
      <c r="M161" s="76">
        <v>0</v>
      </c>
      <c r="N161" s="77">
        <v>0</v>
      </c>
      <c r="O161" s="75" t="s">
        <v>10</v>
      </c>
      <c r="P161" s="76">
        <v>0</v>
      </c>
      <c r="Q161" s="77">
        <v>0</v>
      </c>
      <c r="R161" s="75" t="s">
        <v>10</v>
      </c>
      <c r="S161" s="76">
        <v>0</v>
      </c>
      <c r="T161" s="77">
        <v>0</v>
      </c>
      <c r="U161" s="75" t="s">
        <v>10</v>
      </c>
      <c r="V161" s="76">
        <v>0</v>
      </c>
      <c r="W161" s="77">
        <v>0</v>
      </c>
      <c r="X161" s="75" t="s">
        <v>10</v>
      </c>
      <c r="Y161" s="76">
        <v>0</v>
      </c>
      <c r="Z161" s="79">
        <f t="shared" si="24"/>
        <v>0</v>
      </c>
      <c r="AA161" s="6">
        <f t="shared" si="25"/>
        <v>0</v>
      </c>
      <c r="AB161" s="25"/>
      <c r="AC161" s="46"/>
    </row>
    <row r="162" spans="2:29" ht="15" customHeight="1" x14ac:dyDescent="0.25">
      <c r="B162" s="30" t="s">
        <v>5</v>
      </c>
      <c r="C162" s="27"/>
      <c r="D162" s="69">
        <v>0</v>
      </c>
      <c r="E162" s="3" t="s">
        <v>10</v>
      </c>
      <c r="F162" s="37">
        <v>0</v>
      </c>
      <c r="G162" s="35">
        <v>0</v>
      </c>
      <c r="H162" s="3" t="s">
        <v>10</v>
      </c>
      <c r="I162" s="37">
        <v>0</v>
      </c>
      <c r="J162" s="2" t="s">
        <v>1</v>
      </c>
      <c r="K162" s="35">
        <v>0</v>
      </c>
      <c r="L162" s="3" t="s">
        <v>10</v>
      </c>
      <c r="M162" s="37">
        <v>0</v>
      </c>
      <c r="N162" s="35">
        <v>0</v>
      </c>
      <c r="O162" s="3" t="s">
        <v>10</v>
      </c>
      <c r="P162" s="37">
        <v>0</v>
      </c>
      <c r="Q162" s="35">
        <v>0</v>
      </c>
      <c r="R162" s="3" t="s">
        <v>10</v>
      </c>
      <c r="S162" s="37">
        <v>0</v>
      </c>
      <c r="T162" s="35">
        <v>0</v>
      </c>
      <c r="U162" s="3" t="s">
        <v>10</v>
      </c>
      <c r="V162" s="37">
        <v>0</v>
      </c>
      <c r="W162" s="35">
        <v>0</v>
      </c>
      <c r="X162" s="3" t="s">
        <v>10</v>
      </c>
      <c r="Y162" s="37">
        <v>0</v>
      </c>
      <c r="Z162" s="21">
        <f t="shared" si="24"/>
        <v>0</v>
      </c>
      <c r="AA162" s="6">
        <f t="shared" si="25"/>
        <v>0</v>
      </c>
      <c r="AB162" s="25"/>
      <c r="AC162" s="46"/>
    </row>
    <row r="163" spans="2:29" ht="15" customHeight="1" x14ac:dyDescent="0.25">
      <c r="B163" s="32" t="s">
        <v>7</v>
      </c>
      <c r="C163" s="28"/>
      <c r="D163" s="69">
        <v>0</v>
      </c>
      <c r="E163" s="3" t="s">
        <v>10</v>
      </c>
      <c r="F163" s="37">
        <v>0</v>
      </c>
      <c r="G163" s="35">
        <v>0</v>
      </c>
      <c r="H163" s="3" t="s">
        <v>10</v>
      </c>
      <c r="I163" s="37">
        <v>0</v>
      </c>
      <c r="J163" s="2" t="s">
        <v>1</v>
      </c>
      <c r="K163" s="35">
        <v>0</v>
      </c>
      <c r="L163" s="3" t="s">
        <v>10</v>
      </c>
      <c r="M163" s="37">
        <v>0</v>
      </c>
      <c r="N163" s="35">
        <v>0</v>
      </c>
      <c r="O163" s="3" t="s">
        <v>10</v>
      </c>
      <c r="P163" s="37">
        <v>0</v>
      </c>
      <c r="Q163" s="35">
        <v>0</v>
      </c>
      <c r="R163" s="3" t="s">
        <v>10</v>
      </c>
      <c r="S163" s="37">
        <v>0</v>
      </c>
      <c r="T163" s="35">
        <v>0</v>
      </c>
      <c r="U163" s="3" t="s">
        <v>10</v>
      </c>
      <c r="V163" s="37">
        <v>0</v>
      </c>
      <c r="W163" s="35">
        <v>0</v>
      </c>
      <c r="X163" s="3" t="s">
        <v>10</v>
      </c>
      <c r="Y163" s="37">
        <v>0</v>
      </c>
      <c r="Z163" s="21">
        <f t="shared" si="24"/>
        <v>0</v>
      </c>
      <c r="AA163" s="6">
        <f t="shared" si="25"/>
        <v>0</v>
      </c>
      <c r="AB163" s="25"/>
      <c r="AC163" s="46"/>
    </row>
    <row r="164" spans="2:29" ht="15" customHeight="1" x14ac:dyDescent="0.25">
      <c r="B164" s="31" t="s">
        <v>8</v>
      </c>
      <c r="C164" s="26"/>
      <c r="D164" s="69">
        <v>0</v>
      </c>
      <c r="E164" s="3" t="s">
        <v>10</v>
      </c>
      <c r="F164" s="37">
        <v>0</v>
      </c>
      <c r="G164" s="35">
        <v>0</v>
      </c>
      <c r="H164" s="3" t="s">
        <v>10</v>
      </c>
      <c r="I164" s="37">
        <v>0</v>
      </c>
      <c r="J164" s="2" t="s">
        <v>1</v>
      </c>
      <c r="K164" s="35">
        <v>0</v>
      </c>
      <c r="L164" s="3" t="s">
        <v>10</v>
      </c>
      <c r="M164" s="37">
        <v>0</v>
      </c>
      <c r="N164" s="35">
        <v>0</v>
      </c>
      <c r="O164" s="3" t="s">
        <v>10</v>
      </c>
      <c r="P164" s="37">
        <v>0</v>
      </c>
      <c r="Q164" s="35">
        <v>0</v>
      </c>
      <c r="R164" s="3" t="s">
        <v>10</v>
      </c>
      <c r="S164" s="37">
        <v>0</v>
      </c>
      <c r="T164" s="35">
        <v>0</v>
      </c>
      <c r="U164" s="3" t="s">
        <v>10</v>
      </c>
      <c r="V164" s="37">
        <v>0</v>
      </c>
      <c r="W164" s="35">
        <v>0</v>
      </c>
      <c r="X164" s="3" t="s">
        <v>10</v>
      </c>
      <c r="Y164" s="37">
        <v>0</v>
      </c>
      <c r="Z164" s="21">
        <f t="shared" si="24"/>
        <v>0</v>
      </c>
      <c r="AA164" s="6">
        <f t="shared" si="25"/>
        <v>0</v>
      </c>
      <c r="AB164" s="25"/>
      <c r="AC164" s="46"/>
    </row>
    <row r="165" spans="2:29" ht="15" customHeight="1" thickBot="1" x14ac:dyDescent="0.3">
      <c r="B165" s="45" t="s">
        <v>25</v>
      </c>
      <c r="C165" s="33"/>
      <c r="D165" s="70">
        <v>0</v>
      </c>
      <c r="E165" s="39" t="s">
        <v>10</v>
      </c>
      <c r="F165" s="38">
        <v>0</v>
      </c>
      <c r="G165" s="36">
        <v>0</v>
      </c>
      <c r="H165" s="39" t="s">
        <v>10</v>
      </c>
      <c r="I165" s="38">
        <v>0</v>
      </c>
      <c r="J165" s="22" t="s">
        <v>1</v>
      </c>
      <c r="K165" s="36">
        <v>0</v>
      </c>
      <c r="L165" s="39" t="s">
        <v>10</v>
      </c>
      <c r="M165" s="38">
        <v>0</v>
      </c>
      <c r="N165" s="36">
        <v>0</v>
      </c>
      <c r="O165" s="39" t="s">
        <v>10</v>
      </c>
      <c r="P165" s="38">
        <v>0</v>
      </c>
      <c r="Q165" s="36">
        <v>0</v>
      </c>
      <c r="R165" s="39" t="s">
        <v>10</v>
      </c>
      <c r="S165" s="38">
        <v>0</v>
      </c>
      <c r="T165" s="36">
        <v>0</v>
      </c>
      <c r="U165" s="39" t="s">
        <v>10</v>
      </c>
      <c r="V165" s="38">
        <v>0</v>
      </c>
      <c r="W165" s="36">
        <v>0</v>
      </c>
      <c r="X165" s="39" t="s">
        <v>10</v>
      </c>
      <c r="Y165" s="38">
        <v>0</v>
      </c>
      <c r="Z165" s="23">
        <f t="shared" si="24"/>
        <v>0</v>
      </c>
      <c r="AA165" s="6">
        <f t="shared" si="25"/>
        <v>0</v>
      </c>
      <c r="AB165" s="25"/>
      <c r="AC165" s="46"/>
    </row>
    <row r="166" spans="2:29" ht="5.0999999999999996" customHeight="1" thickBot="1" x14ac:dyDescent="0.3">
      <c r="AA166" s="4"/>
      <c r="AB166" s="4"/>
      <c r="AC166" s="52">
        <f>Z158+Z160</f>
        <v>0</v>
      </c>
    </row>
    <row r="167" spans="2:29" ht="13.8" thickBot="1" x14ac:dyDescent="0.3">
      <c r="B167" s="99"/>
      <c r="C167" s="100"/>
      <c r="D167" s="118"/>
      <c r="E167" s="119"/>
      <c r="F167" s="119"/>
      <c r="G167" s="127"/>
      <c r="H167" s="128"/>
      <c r="I167" s="100"/>
      <c r="J167" s="129"/>
      <c r="K167" s="130"/>
      <c r="L167" s="130"/>
      <c r="M167" s="102"/>
      <c r="N167" s="131" t="s">
        <v>37</v>
      </c>
      <c r="O167" s="132"/>
      <c r="P167" s="132"/>
      <c r="Q167" s="132"/>
      <c r="R167" s="132"/>
      <c r="S167" s="132"/>
      <c r="T167" s="131" t="s">
        <v>38</v>
      </c>
      <c r="U167" s="133"/>
      <c r="V167" s="133"/>
      <c r="W167" s="133"/>
      <c r="X167" s="133"/>
      <c r="Y167" s="134"/>
      <c r="Z167" s="101" t="s">
        <v>34</v>
      </c>
      <c r="AA167" s="48"/>
      <c r="AB167" s="48"/>
      <c r="AC167" s="80" t="s">
        <v>33</v>
      </c>
    </row>
    <row r="168" spans="2:29" ht="16.2" thickBot="1" x14ac:dyDescent="0.35">
      <c r="B168" s="19" t="s">
        <v>17</v>
      </c>
      <c r="C168" s="20">
        <f>C156+1</f>
        <v>14</v>
      </c>
      <c r="D168" s="114">
        <f>I156+1</f>
        <v>45466</v>
      </c>
      <c r="E168" s="115"/>
      <c r="F168" s="115"/>
      <c r="G168" s="115"/>
      <c r="H168" s="40" t="s">
        <v>18</v>
      </c>
      <c r="I168" s="116">
        <f>D168+6</f>
        <v>45472</v>
      </c>
      <c r="J168" s="117"/>
      <c r="K168" s="117"/>
      <c r="L168" s="117"/>
      <c r="M168" s="117"/>
      <c r="N168" s="117"/>
      <c r="O168" s="113">
        <f>SUM($Z170:$Z177)</f>
        <v>0</v>
      </c>
      <c r="P168" s="110"/>
      <c r="Q168" s="110"/>
      <c r="R168" s="109" t="s">
        <v>20</v>
      </c>
      <c r="S168" s="109"/>
      <c r="T168" s="113">
        <f>SUM($Z170:$Z177)+T156</f>
        <v>0</v>
      </c>
      <c r="U168" s="110"/>
      <c r="V168" s="110"/>
      <c r="W168" s="109" t="s">
        <v>19</v>
      </c>
      <c r="X168" s="109"/>
      <c r="Y168" s="110"/>
      <c r="Z168" s="50">
        <f>$T168/$AA$13</f>
        <v>0</v>
      </c>
      <c r="AA168" s="4"/>
      <c r="AB168" s="4"/>
      <c r="AC168" s="81">
        <f>AC$9</f>
        <v>0</v>
      </c>
    </row>
    <row r="169" spans="2:29" ht="16.2" thickBot="1" x14ac:dyDescent="0.35">
      <c r="B169" s="29"/>
      <c r="C169" s="16"/>
      <c r="D169" s="111" t="s">
        <v>16</v>
      </c>
      <c r="E169" s="111"/>
      <c r="F169" s="112"/>
      <c r="G169" s="111" t="s">
        <v>9</v>
      </c>
      <c r="H169" s="111"/>
      <c r="I169" s="112"/>
      <c r="J169" s="1" t="s">
        <v>0</v>
      </c>
      <c r="K169" s="111" t="s">
        <v>11</v>
      </c>
      <c r="L169" s="111"/>
      <c r="M169" s="112"/>
      <c r="N169" s="111" t="s">
        <v>12</v>
      </c>
      <c r="O169" s="111"/>
      <c r="P169" s="112"/>
      <c r="Q169" s="111" t="s">
        <v>13</v>
      </c>
      <c r="R169" s="111"/>
      <c r="S169" s="112"/>
      <c r="T169" s="111" t="s">
        <v>14</v>
      </c>
      <c r="U169" s="111"/>
      <c r="V169" s="112"/>
      <c r="W169" s="111" t="s">
        <v>15</v>
      </c>
      <c r="X169" s="111"/>
      <c r="Y169" s="112"/>
      <c r="Z169" s="49" t="s">
        <v>24</v>
      </c>
      <c r="AA169" s="5">
        <v>864</v>
      </c>
      <c r="AB169" s="5"/>
      <c r="AC169" s="106" t="s">
        <v>23</v>
      </c>
    </row>
    <row r="170" spans="2:29" ht="15" customHeight="1" thickBot="1" x14ac:dyDescent="0.3">
      <c r="B170" s="30" t="s">
        <v>2</v>
      </c>
      <c r="C170" s="24"/>
      <c r="D170" s="68">
        <v>0</v>
      </c>
      <c r="E170" s="66" t="s">
        <v>10</v>
      </c>
      <c r="F170" s="67">
        <v>0</v>
      </c>
      <c r="G170" s="65">
        <v>0</v>
      </c>
      <c r="H170" s="66" t="s">
        <v>10</v>
      </c>
      <c r="I170" s="67">
        <v>0</v>
      </c>
      <c r="J170" s="63" t="s">
        <v>1</v>
      </c>
      <c r="K170" s="65">
        <v>0</v>
      </c>
      <c r="L170" s="66" t="s">
        <v>10</v>
      </c>
      <c r="M170" s="67">
        <v>0</v>
      </c>
      <c r="N170" s="65">
        <v>0</v>
      </c>
      <c r="O170" s="66" t="s">
        <v>10</v>
      </c>
      <c r="P170" s="67">
        <v>0</v>
      </c>
      <c r="Q170" s="65">
        <v>0</v>
      </c>
      <c r="R170" s="66" t="s">
        <v>10</v>
      </c>
      <c r="S170" s="67">
        <v>0</v>
      </c>
      <c r="T170" s="65">
        <v>0</v>
      </c>
      <c r="U170" s="66" t="s">
        <v>10</v>
      </c>
      <c r="V170" s="67">
        <v>0</v>
      </c>
      <c r="W170" s="65">
        <v>0</v>
      </c>
      <c r="X170" s="66" t="s">
        <v>10</v>
      </c>
      <c r="Y170" s="67">
        <v>0</v>
      </c>
      <c r="Z170" s="64">
        <f>AA170/60</f>
        <v>0</v>
      </c>
      <c r="AA170" s="6">
        <f>SUM($D170,$G170,$K170,$N170,$Q170,$T170,$W170)*60+$F170+$I170+$M170+$P170+$S170+$V170+$Y170</f>
        <v>0</v>
      </c>
      <c r="AB170" s="25"/>
      <c r="AC170" s="106" t="s">
        <v>29</v>
      </c>
    </row>
    <row r="171" spans="2:29" ht="15" customHeight="1" x14ac:dyDescent="0.25">
      <c r="B171" s="30" t="s">
        <v>3</v>
      </c>
      <c r="C171" s="24"/>
      <c r="D171" s="69">
        <v>0</v>
      </c>
      <c r="E171" s="3" t="s">
        <v>10</v>
      </c>
      <c r="F171" s="37">
        <v>0</v>
      </c>
      <c r="G171" s="35">
        <v>0</v>
      </c>
      <c r="H171" s="3" t="s">
        <v>10</v>
      </c>
      <c r="I171" s="37">
        <v>0</v>
      </c>
      <c r="J171" s="2" t="s">
        <v>1</v>
      </c>
      <c r="K171" s="35">
        <v>0</v>
      </c>
      <c r="L171" s="3" t="s">
        <v>10</v>
      </c>
      <c r="M171" s="37">
        <v>0</v>
      </c>
      <c r="N171" s="35">
        <v>0</v>
      </c>
      <c r="O171" s="3" t="s">
        <v>10</v>
      </c>
      <c r="P171" s="37">
        <v>0</v>
      </c>
      <c r="Q171" s="35">
        <v>0</v>
      </c>
      <c r="R171" s="3" t="s">
        <v>10</v>
      </c>
      <c r="S171" s="37">
        <v>0</v>
      </c>
      <c r="T171" s="35">
        <v>0</v>
      </c>
      <c r="U171" s="3" t="s">
        <v>10</v>
      </c>
      <c r="V171" s="37">
        <v>0</v>
      </c>
      <c r="W171" s="35">
        <v>0</v>
      </c>
      <c r="X171" s="3" t="s">
        <v>10</v>
      </c>
      <c r="Y171" s="37">
        <v>0</v>
      </c>
      <c r="Z171" s="21">
        <f t="shared" ref="Z171:Z177" si="26">AA171/60</f>
        <v>0</v>
      </c>
      <c r="AA171" s="6">
        <f t="shared" ref="AA171:AA177" si="27">SUM($D171,$G171,$K171,$N171,$Q171,$T171,$W171)*60+$F171+$I171+$M171+$P171+$S171+$V171+$Y171</f>
        <v>0</v>
      </c>
      <c r="AB171" s="25"/>
    </row>
    <row r="172" spans="2:29" ht="15" customHeight="1" x14ac:dyDescent="0.25">
      <c r="B172" s="31" t="s">
        <v>4</v>
      </c>
      <c r="C172" s="26"/>
      <c r="D172" s="71">
        <v>0</v>
      </c>
      <c r="E172" s="61" t="s">
        <v>10</v>
      </c>
      <c r="F172" s="62">
        <v>0</v>
      </c>
      <c r="G172" s="60">
        <v>0</v>
      </c>
      <c r="H172" s="61" t="s">
        <v>10</v>
      </c>
      <c r="I172" s="62">
        <v>0</v>
      </c>
      <c r="J172" s="63" t="s">
        <v>1</v>
      </c>
      <c r="K172" s="60">
        <v>0</v>
      </c>
      <c r="L172" s="61" t="s">
        <v>10</v>
      </c>
      <c r="M172" s="62">
        <v>0</v>
      </c>
      <c r="N172" s="60">
        <v>0</v>
      </c>
      <c r="O172" s="61" t="s">
        <v>10</v>
      </c>
      <c r="P172" s="62">
        <v>0</v>
      </c>
      <c r="Q172" s="60">
        <v>0</v>
      </c>
      <c r="R172" s="61" t="s">
        <v>10</v>
      </c>
      <c r="S172" s="62">
        <v>0</v>
      </c>
      <c r="T172" s="60">
        <v>0</v>
      </c>
      <c r="U172" s="61" t="s">
        <v>10</v>
      </c>
      <c r="V172" s="62">
        <v>0</v>
      </c>
      <c r="W172" s="60">
        <v>0</v>
      </c>
      <c r="X172" s="61" t="s">
        <v>10</v>
      </c>
      <c r="Y172" s="62">
        <v>0</v>
      </c>
      <c r="Z172" s="64">
        <f t="shared" si="26"/>
        <v>0</v>
      </c>
      <c r="AA172" s="6">
        <f t="shared" si="27"/>
        <v>0</v>
      </c>
      <c r="AB172" s="25"/>
      <c r="AC172" s="103">
        <f>SUM(Y172:AB172,N156,O168,O180,O192,O204,O216,O228,O240,O252,O264,O276,O288,O300,O312,O324,O336,O348,O360,O372,O384,O396,O408,O420,O432,O444)</f>
        <v>0</v>
      </c>
    </row>
    <row r="173" spans="2:29" ht="15" customHeight="1" x14ac:dyDescent="0.25">
      <c r="B173" s="30" t="s">
        <v>6</v>
      </c>
      <c r="C173" s="27"/>
      <c r="D173" s="74">
        <v>0</v>
      </c>
      <c r="E173" s="75" t="s">
        <v>10</v>
      </c>
      <c r="F173" s="76">
        <v>0</v>
      </c>
      <c r="G173" s="77">
        <v>0</v>
      </c>
      <c r="H173" s="75" t="s">
        <v>10</v>
      </c>
      <c r="I173" s="76">
        <v>0</v>
      </c>
      <c r="J173" s="78" t="s">
        <v>1</v>
      </c>
      <c r="K173" s="77">
        <v>0</v>
      </c>
      <c r="L173" s="75" t="s">
        <v>10</v>
      </c>
      <c r="M173" s="76">
        <v>0</v>
      </c>
      <c r="N173" s="77">
        <v>0</v>
      </c>
      <c r="O173" s="75" t="s">
        <v>10</v>
      </c>
      <c r="P173" s="76">
        <v>0</v>
      </c>
      <c r="Q173" s="77">
        <v>0</v>
      </c>
      <c r="R173" s="75" t="s">
        <v>10</v>
      </c>
      <c r="S173" s="76">
        <v>0</v>
      </c>
      <c r="T173" s="77">
        <v>0</v>
      </c>
      <c r="U173" s="75" t="s">
        <v>10</v>
      </c>
      <c r="V173" s="76">
        <v>0</v>
      </c>
      <c r="W173" s="77">
        <v>0</v>
      </c>
      <c r="X173" s="75" t="s">
        <v>10</v>
      </c>
      <c r="Y173" s="76">
        <v>0</v>
      </c>
      <c r="Z173" s="79">
        <f t="shared" si="26"/>
        <v>0</v>
      </c>
      <c r="AA173" s="6">
        <f t="shared" si="27"/>
        <v>0</v>
      </c>
      <c r="AB173" s="25"/>
      <c r="AC173" s="103">
        <f>SUM(O456,O468,O480,O492,O504,O516,O528,O540,O552,O564,O576,O588,O600,O612,O624,O636,O648,O660,O672,O684,O696,O708,O720)</f>
        <v>0</v>
      </c>
    </row>
    <row r="174" spans="2:29" ht="15" customHeight="1" x14ac:dyDescent="0.25">
      <c r="B174" s="30" t="s">
        <v>5</v>
      </c>
      <c r="C174" s="27"/>
      <c r="D174" s="69">
        <v>0</v>
      </c>
      <c r="E174" s="3" t="s">
        <v>10</v>
      </c>
      <c r="F174" s="37">
        <v>0</v>
      </c>
      <c r="G174" s="35">
        <v>0</v>
      </c>
      <c r="H174" s="3" t="s">
        <v>10</v>
      </c>
      <c r="I174" s="37">
        <v>0</v>
      </c>
      <c r="J174" s="2" t="s">
        <v>1</v>
      </c>
      <c r="K174" s="35">
        <v>0</v>
      </c>
      <c r="L174" s="3" t="s">
        <v>10</v>
      </c>
      <c r="M174" s="37">
        <v>0</v>
      </c>
      <c r="N174" s="35">
        <v>0</v>
      </c>
      <c r="O174" s="3" t="s">
        <v>10</v>
      </c>
      <c r="P174" s="37">
        <v>0</v>
      </c>
      <c r="Q174" s="35">
        <v>0</v>
      </c>
      <c r="R174" s="3" t="s">
        <v>10</v>
      </c>
      <c r="S174" s="37">
        <v>0</v>
      </c>
      <c r="T174" s="35">
        <v>0</v>
      </c>
      <c r="U174" s="3" t="s">
        <v>10</v>
      </c>
      <c r="V174" s="37">
        <v>0</v>
      </c>
      <c r="W174" s="35">
        <v>0</v>
      </c>
      <c r="X174" s="3" t="s">
        <v>10</v>
      </c>
      <c r="Y174" s="37">
        <v>0</v>
      </c>
      <c r="Z174" s="21">
        <f t="shared" si="26"/>
        <v>0</v>
      </c>
      <c r="AA174" s="6">
        <f t="shared" si="27"/>
        <v>0</v>
      </c>
      <c r="AB174" s="25"/>
      <c r="AC174" s="43"/>
    </row>
    <row r="175" spans="2:29" ht="15" customHeight="1" x14ac:dyDescent="0.25">
      <c r="B175" s="32" t="s">
        <v>7</v>
      </c>
      <c r="C175" s="28"/>
      <c r="D175" s="69">
        <v>0</v>
      </c>
      <c r="E175" s="3" t="s">
        <v>10</v>
      </c>
      <c r="F175" s="37">
        <v>0</v>
      </c>
      <c r="G175" s="35">
        <v>0</v>
      </c>
      <c r="H175" s="3" t="s">
        <v>10</v>
      </c>
      <c r="I175" s="37">
        <v>0</v>
      </c>
      <c r="J175" s="2" t="s">
        <v>1</v>
      </c>
      <c r="K175" s="35">
        <v>0</v>
      </c>
      <c r="L175" s="3" t="s">
        <v>10</v>
      </c>
      <c r="M175" s="37">
        <v>0</v>
      </c>
      <c r="N175" s="35">
        <v>0</v>
      </c>
      <c r="O175" s="3" t="s">
        <v>10</v>
      </c>
      <c r="P175" s="37">
        <v>0</v>
      </c>
      <c r="Q175" s="35">
        <v>0</v>
      </c>
      <c r="R175" s="3" t="s">
        <v>10</v>
      </c>
      <c r="S175" s="37">
        <v>0</v>
      </c>
      <c r="T175" s="35">
        <v>0</v>
      </c>
      <c r="U175" s="3" t="s">
        <v>10</v>
      </c>
      <c r="V175" s="37">
        <v>0</v>
      </c>
      <c r="W175" s="35">
        <v>0</v>
      </c>
      <c r="X175" s="3" t="s">
        <v>10</v>
      </c>
      <c r="Y175" s="37">
        <v>0</v>
      </c>
      <c r="Z175" s="21">
        <f t="shared" si="26"/>
        <v>0</v>
      </c>
      <c r="AA175" s="6">
        <f t="shared" si="27"/>
        <v>0</v>
      </c>
      <c r="AB175" s="25"/>
      <c r="AC175" s="43"/>
    </row>
    <row r="176" spans="2:29" ht="15" customHeight="1" x14ac:dyDescent="0.25">
      <c r="B176" s="31" t="s">
        <v>8</v>
      </c>
      <c r="C176" s="26"/>
      <c r="D176" s="69">
        <v>0</v>
      </c>
      <c r="E176" s="3" t="s">
        <v>10</v>
      </c>
      <c r="F176" s="37">
        <v>0</v>
      </c>
      <c r="G176" s="35">
        <v>0</v>
      </c>
      <c r="H176" s="3" t="s">
        <v>10</v>
      </c>
      <c r="I176" s="37">
        <v>0</v>
      </c>
      <c r="J176" s="2" t="s">
        <v>1</v>
      </c>
      <c r="K176" s="35">
        <v>0</v>
      </c>
      <c r="L176" s="3" t="s">
        <v>10</v>
      </c>
      <c r="M176" s="37">
        <v>0</v>
      </c>
      <c r="N176" s="35">
        <v>0</v>
      </c>
      <c r="O176" s="3" t="s">
        <v>10</v>
      </c>
      <c r="P176" s="37">
        <v>0</v>
      </c>
      <c r="Q176" s="35">
        <v>0</v>
      </c>
      <c r="R176" s="3" t="s">
        <v>10</v>
      </c>
      <c r="S176" s="37">
        <v>0</v>
      </c>
      <c r="T176" s="35">
        <v>0</v>
      </c>
      <c r="U176" s="3" t="s">
        <v>10</v>
      </c>
      <c r="V176" s="37">
        <v>0</v>
      </c>
      <c r="W176" s="35">
        <v>0</v>
      </c>
      <c r="X176" s="3" t="s">
        <v>10</v>
      </c>
      <c r="Y176" s="37">
        <v>0</v>
      </c>
      <c r="Z176" s="21">
        <f t="shared" si="26"/>
        <v>0</v>
      </c>
      <c r="AA176" s="6">
        <f t="shared" si="27"/>
        <v>0</v>
      </c>
      <c r="AB176" s="25"/>
      <c r="AC176" s="43"/>
    </row>
    <row r="177" spans="2:29" ht="15" customHeight="1" thickBot="1" x14ac:dyDescent="0.3">
      <c r="B177" s="45" t="s">
        <v>25</v>
      </c>
      <c r="C177" s="33"/>
      <c r="D177" s="70">
        <v>0</v>
      </c>
      <c r="E177" s="39" t="s">
        <v>10</v>
      </c>
      <c r="F177" s="38">
        <v>0</v>
      </c>
      <c r="G177" s="36">
        <v>0</v>
      </c>
      <c r="H177" s="39" t="s">
        <v>10</v>
      </c>
      <c r="I177" s="38">
        <v>0</v>
      </c>
      <c r="J177" s="22" t="s">
        <v>1</v>
      </c>
      <c r="K177" s="36">
        <v>0</v>
      </c>
      <c r="L177" s="39" t="s">
        <v>10</v>
      </c>
      <c r="M177" s="38">
        <v>0</v>
      </c>
      <c r="N177" s="36">
        <v>0</v>
      </c>
      <c r="O177" s="39" t="s">
        <v>10</v>
      </c>
      <c r="P177" s="38">
        <v>0</v>
      </c>
      <c r="Q177" s="36">
        <v>0</v>
      </c>
      <c r="R177" s="39" t="s">
        <v>10</v>
      </c>
      <c r="S177" s="38">
        <v>0</v>
      </c>
      <c r="T177" s="36">
        <v>0</v>
      </c>
      <c r="U177" s="39" t="s">
        <v>10</v>
      </c>
      <c r="V177" s="38">
        <v>0</v>
      </c>
      <c r="W177" s="36">
        <v>0</v>
      </c>
      <c r="X177" s="39" t="s">
        <v>10</v>
      </c>
      <c r="Y177" s="38">
        <v>0</v>
      </c>
      <c r="Z177" s="23">
        <f t="shared" si="26"/>
        <v>0</v>
      </c>
      <c r="AA177" s="6">
        <f t="shared" si="27"/>
        <v>0</v>
      </c>
      <c r="AB177" s="25"/>
      <c r="AC177" s="46"/>
    </row>
    <row r="178" spans="2:29" ht="5.0999999999999996" customHeight="1" thickBot="1" x14ac:dyDescent="0.3">
      <c r="AA178" s="4"/>
      <c r="AB178" s="4"/>
      <c r="AC178" s="52">
        <f>Z170+Z172</f>
        <v>0</v>
      </c>
    </row>
    <row r="179" spans="2:29" ht="13.8" thickBot="1" x14ac:dyDescent="0.3">
      <c r="B179" s="99"/>
      <c r="C179" s="100"/>
      <c r="D179" s="118"/>
      <c r="E179" s="119"/>
      <c r="F179" s="119"/>
      <c r="G179" s="127"/>
      <c r="H179" s="128"/>
      <c r="I179" s="100"/>
      <c r="J179" s="129"/>
      <c r="K179" s="130"/>
      <c r="L179" s="130"/>
      <c r="M179" s="102"/>
      <c r="N179" s="131" t="s">
        <v>37</v>
      </c>
      <c r="O179" s="132"/>
      <c r="P179" s="132"/>
      <c r="Q179" s="132"/>
      <c r="R179" s="132"/>
      <c r="S179" s="132"/>
      <c r="T179" s="131" t="s">
        <v>38</v>
      </c>
      <c r="U179" s="133"/>
      <c r="V179" s="133"/>
      <c r="W179" s="133"/>
      <c r="X179" s="133"/>
      <c r="Y179" s="134"/>
      <c r="Z179" s="101" t="s">
        <v>34</v>
      </c>
      <c r="AA179" s="48"/>
      <c r="AB179" s="48"/>
      <c r="AC179" s="80" t="s">
        <v>33</v>
      </c>
    </row>
    <row r="180" spans="2:29" ht="16.2" thickBot="1" x14ac:dyDescent="0.35">
      <c r="B180" s="19" t="s">
        <v>17</v>
      </c>
      <c r="C180" s="20">
        <f>C168+1</f>
        <v>15</v>
      </c>
      <c r="D180" s="114">
        <f>I168+1</f>
        <v>45473</v>
      </c>
      <c r="E180" s="115"/>
      <c r="F180" s="115"/>
      <c r="G180" s="115"/>
      <c r="H180" s="40" t="s">
        <v>18</v>
      </c>
      <c r="I180" s="116">
        <f>D180+6</f>
        <v>45479</v>
      </c>
      <c r="J180" s="117"/>
      <c r="K180" s="117"/>
      <c r="L180" s="117"/>
      <c r="M180" s="117"/>
      <c r="N180" s="117"/>
      <c r="O180" s="113">
        <f>SUM($Z182:$Z189)</f>
        <v>0</v>
      </c>
      <c r="P180" s="110"/>
      <c r="Q180" s="110"/>
      <c r="R180" s="109" t="s">
        <v>20</v>
      </c>
      <c r="S180" s="109"/>
      <c r="T180" s="113">
        <f>SUM($Z182:$Z189)+T168</f>
        <v>0</v>
      </c>
      <c r="U180" s="110"/>
      <c r="V180" s="110"/>
      <c r="W180" s="109" t="s">
        <v>19</v>
      </c>
      <c r="X180" s="109"/>
      <c r="Y180" s="110"/>
      <c r="Z180" s="50">
        <f>$T180/$AA$13</f>
        <v>0</v>
      </c>
      <c r="AA180" s="4"/>
      <c r="AB180" s="4"/>
      <c r="AC180" s="81">
        <f>AC$9</f>
        <v>0</v>
      </c>
    </row>
    <row r="181" spans="2:29" ht="16.2" thickBot="1" x14ac:dyDescent="0.35">
      <c r="B181" s="29"/>
      <c r="C181" s="16"/>
      <c r="D181" s="111" t="s">
        <v>16</v>
      </c>
      <c r="E181" s="111"/>
      <c r="F181" s="112"/>
      <c r="G181" s="111" t="s">
        <v>9</v>
      </c>
      <c r="H181" s="111"/>
      <c r="I181" s="112"/>
      <c r="J181" s="1" t="s">
        <v>0</v>
      </c>
      <c r="K181" s="111" t="s">
        <v>11</v>
      </c>
      <c r="L181" s="111"/>
      <c r="M181" s="112"/>
      <c r="N181" s="111" t="s">
        <v>12</v>
      </c>
      <c r="O181" s="111"/>
      <c r="P181" s="112"/>
      <c r="Q181" s="111" t="s">
        <v>13</v>
      </c>
      <c r="R181" s="111"/>
      <c r="S181" s="112"/>
      <c r="T181" s="111" t="s">
        <v>14</v>
      </c>
      <c r="U181" s="111"/>
      <c r="V181" s="112"/>
      <c r="W181" s="111" t="s">
        <v>15</v>
      </c>
      <c r="X181" s="111"/>
      <c r="Y181" s="112"/>
      <c r="Z181" s="49" t="s">
        <v>24</v>
      </c>
      <c r="AA181" s="5">
        <v>864</v>
      </c>
      <c r="AB181" s="5"/>
      <c r="AC181" s="106" t="s">
        <v>23</v>
      </c>
    </row>
    <row r="182" spans="2:29" ht="15" customHeight="1" thickBot="1" x14ac:dyDescent="0.3">
      <c r="B182" s="30" t="s">
        <v>2</v>
      </c>
      <c r="C182" s="24"/>
      <c r="D182" s="68">
        <v>0</v>
      </c>
      <c r="E182" s="66" t="s">
        <v>10</v>
      </c>
      <c r="F182" s="67">
        <v>0</v>
      </c>
      <c r="G182" s="65">
        <v>0</v>
      </c>
      <c r="H182" s="66" t="s">
        <v>10</v>
      </c>
      <c r="I182" s="67">
        <v>0</v>
      </c>
      <c r="J182" s="63" t="s">
        <v>1</v>
      </c>
      <c r="K182" s="65">
        <v>0</v>
      </c>
      <c r="L182" s="66" t="s">
        <v>10</v>
      </c>
      <c r="M182" s="67">
        <v>0</v>
      </c>
      <c r="N182" s="65">
        <v>0</v>
      </c>
      <c r="O182" s="66" t="s">
        <v>10</v>
      </c>
      <c r="P182" s="67">
        <v>0</v>
      </c>
      <c r="Q182" s="65">
        <v>0</v>
      </c>
      <c r="R182" s="66" t="s">
        <v>10</v>
      </c>
      <c r="S182" s="67">
        <v>0</v>
      </c>
      <c r="T182" s="65">
        <v>0</v>
      </c>
      <c r="U182" s="66" t="s">
        <v>10</v>
      </c>
      <c r="V182" s="67">
        <v>0</v>
      </c>
      <c r="W182" s="65">
        <v>0</v>
      </c>
      <c r="X182" s="66" t="s">
        <v>10</v>
      </c>
      <c r="Y182" s="67">
        <v>0</v>
      </c>
      <c r="Z182" s="64">
        <f>AA182/60</f>
        <v>0</v>
      </c>
      <c r="AA182" s="6">
        <f>SUM($D182,$G182,$K182,$N182,$Q182,$T182,$W182)*60+$F182+$I182+$M182+$P182+$S182+$V182+$Y182</f>
        <v>0</v>
      </c>
      <c r="AB182" s="25"/>
      <c r="AC182" s="106" t="s">
        <v>29</v>
      </c>
    </row>
    <row r="183" spans="2:29" ht="15" customHeight="1" x14ac:dyDescent="0.25">
      <c r="B183" s="30" t="s">
        <v>3</v>
      </c>
      <c r="C183" s="24"/>
      <c r="D183" s="69">
        <v>0</v>
      </c>
      <c r="E183" s="3" t="s">
        <v>10</v>
      </c>
      <c r="F183" s="37">
        <v>0</v>
      </c>
      <c r="G183" s="35">
        <v>0</v>
      </c>
      <c r="H183" s="3" t="s">
        <v>10</v>
      </c>
      <c r="I183" s="37">
        <v>0</v>
      </c>
      <c r="J183" s="2" t="s">
        <v>1</v>
      </c>
      <c r="K183" s="35">
        <v>0</v>
      </c>
      <c r="L183" s="3" t="s">
        <v>10</v>
      </c>
      <c r="M183" s="37">
        <v>0</v>
      </c>
      <c r="N183" s="35">
        <v>0</v>
      </c>
      <c r="O183" s="3" t="s">
        <v>10</v>
      </c>
      <c r="P183" s="37">
        <v>0</v>
      </c>
      <c r="Q183" s="35">
        <v>0</v>
      </c>
      <c r="R183" s="3" t="s">
        <v>10</v>
      </c>
      <c r="S183" s="37">
        <v>0</v>
      </c>
      <c r="T183" s="35">
        <v>0</v>
      </c>
      <c r="U183" s="3" t="s">
        <v>10</v>
      </c>
      <c r="V183" s="37">
        <v>0</v>
      </c>
      <c r="W183" s="35">
        <v>0</v>
      </c>
      <c r="X183" s="3" t="s">
        <v>10</v>
      </c>
      <c r="Y183" s="37">
        <v>0</v>
      </c>
      <c r="Z183" s="21">
        <f t="shared" ref="Z183:Z189" si="28">AA183/60</f>
        <v>0</v>
      </c>
      <c r="AA183" s="6">
        <f t="shared" ref="AA183:AA189" si="29">SUM($D183,$G183,$K183,$N183,$Q183,$T183,$W183)*60+$F183+$I183+$M183+$P183+$S183+$V183+$Y183</f>
        <v>0</v>
      </c>
      <c r="AB183" s="25"/>
      <c r="AC183" s="43"/>
    </row>
    <row r="184" spans="2:29" ht="15" customHeight="1" x14ac:dyDescent="0.25">
      <c r="B184" s="31" t="s">
        <v>4</v>
      </c>
      <c r="C184" s="26"/>
      <c r="D184" s="71">
        <v>0</v>
      </c>
      <c r="E184" s="61" t="s">
        <v>10</v>
      </c>
      <c r="F184" s="62">
        <v>0</v>
      </c>
      <c r="G184" s="60">
        <v>0</v>
      </c>
      <c r="H184" s="61" t="s">
        <v>10</v>
      </c>
      <c r="I184" s="62">
        <v>0</v>
      </c>
      <c r="J184" s="63" t="s">
        <v>1</v>
      </c>
      <c r="K184" s="60">
        <v>0</v>
      </c>
      <c r="L184" s="61" t="s">
        <v>10</v>
      </c>
      <c r="M184" s="62">
        <v>0</v>
      </c>
      <c r="N184" s="60">
        <v>0</v>
      </c>
      <c r="O184" s="61" t="s">
        <v>10</v>
      </c>
      <c r="P184" s="62">
        <v>0</v>
      </c>
      <c r="Q184" s="60">
        <v>0</v>
      </c>
      <c r="R184" s="61" t="s">
        <v>10</v>
      </c>
      <c r="S184" s="62">
        <v>0</v>
      </c>
      <c r="T184" s="60">
        <v>0</v>
      </c>
      <c r="U184" s="61" t="s">
        <v>10</v>
      </c>
      <c r="V184" s="62">
        <v>0</v>
      </c>
      <c r="W184" s="60">
        <v>0</v>
      </c>
      <c r="X184" s="61" t="s">
        <v>10</v>
      </c>
      <c r="Y184" s="62">
        <v>0</v>
      </c>
      <c r="Z184" s="64">
        <f t="shared" si="28"/>
        <v>0</v>
      </c>
      <c r="AA184" s="6">
        <f t="shared" si="29"/>
        <v>0</v>
      </c>
      <c r="AB184" s="25"/>
      <c r="AC184" s="43"/>
    </row>
    <row r="185" spans="2:29" ht="15" customHeight="1" x14ac:dyDescent="0.25">
      <c r="B185" s="30" t="s">
        <v>6</v>
      </c>
      <c r="C185" s="27"/>
      <c r="D185" s="74">
        <v>0</v>
      </c>
      <c r="E185" s="75" t="s">
        <v>10</v>
      </c>
      <c r="F185" s="76">
        <v>0</v>
      </c>
      <c r="G185" s="77">
        <v>0</v>
      </c>
      <c r="H185" s="75" t="s">
        <v>10</v>
      </c>
      <c r="I185" s="76">
        <v>0</v>
      </c>
      <c r="J185" s="78" t="s">
        <v>1</v>
      </c>
      <c r="K185" s="77">
        <v>0</v>
      </c>
      <c r="L185" s="75" t="s">
        <v>10</v>
      </c>
      <c r="M185" s="76">
        <v>0</v>
      </c>
      <c r="N185" s="77">
        <v>0</v>
      </c>
      <c r="O185" s="75" t="s">
        <v>10</v>
      </c>
      <c r="P185" s="76">
        <v>0</v>
      </c>
      <c r="Q185" s="77">
        <v>0</v>
      </c>
      <c r="R185" s="75" t="s">
        <v>10</v>
      </c>
      <c r="S185" s="76">
        <v>0</v>
      </c>
      <c r="T185" s="77">
        <v>0</v>
      </c>
      <c r="U185" s="75" t="s">
        <v>10</v>
      </c>
      <c r="V185" s="76">
        <v>0</v>
      </c>
      <c r="W185" s="77">
        <v>0</v>
      </c>
      <c r="X185" s="75" t="s">
        <v>10</v>
      </c>
      <c r="Y185" s="76">
        <v>0</v>
      </c>
      <c r="Z185" s="79">
        <f t="shared" si="28"/>
        <v>0</v>
      </c>
      <c r="AA185" s="6">
        <f t="shared" si="29"/>
        <v>0</v>
      </c>
      <c r="AB185" s="25"/>
      <c r="AC185" s="43"/>
    </row>
    <row r="186" spans="2:29" ht="15" customHeight="1" x14ac:dyDescent="0.25">
      <c r="B186" s="30" t="s">
        <v>5</v>
      </c>
      <c r="C186" s="27"/>
      <c r="D186" s="69">
        <v>0</v>
      </c>
      <c r="E186" s="3" t="s">
        <v>10</v>
      </c>
      <c r="F186" s="37">
        <v>0</v>
      </c>
      <c r="G186" s="35">
        <v>0</v>
      </c>
      <c r="H186" s="3" t="s">
        <v>10</v>
      </c>
      <c r="I186" s="37">
        <v>0</v>
      </c>
      <c r="J186" s="2" t="s">
        <v>1</v>
      </c>
      <c r="K186" s="35">
        <v>0</v>
      </c>
      <c r="L186" s="3" t="s">
        <v>10</v>
      </c>
      <c r="M186" s="37">
        <v>0</v>
      </c>
      <c r="N186" s="35">
        <v>0</v>
      </c>
      <c r="O186" s="3" t="s">
        <v>10</v>
      </c>
      <c r="P186" s="37">
        <v>0</v>
      </c>
      <c r="Q186" s="35">
        <v>0</v>
      </c>
      <c r="R186" s="3" t="s">
        <v>10</v>
      </c>
      <c r="S186" s="37">
        <v>0</v>
      </c>
      <c r="T186" s="35">
        <v>0</v>
      </c>
      <c r="U186" s="3" t="s">
        <v>10</v>
      </c>
      <c r="V186" s="37">
        <v>0</v>
      </c>
      <c r="W186" s="35">
        <v>0</v>
      </c>
      <c r="X186" s="3" t="s">
        <v>10</v>
      </c>
      <c r="Y186" s="37">
        <v>0</v>
      </c>
      <c r="Z186" s="21">
        <f t="shared" si="28"/>
        <v>0</v>
      </c>
      <c r="AA186" s="6">
        <f t="shared" si="29"/>
        <v>0</v>
      </c>
      <c r="AB186" s="25"/>
      <c r="AC186" s="43"/>
    </row>
    <row r="187" spans="2:29" ht="15" customHeight="1" x14ac:dyDescent="0.25">
      <c r="B187" s="32" t="s">
        <v>7</v>
      </c>
      <c r="C187" s="28"/>
      <c r="D187" s="69">
        <v>0</v>
      </c>
      <c r="E187" s="3" t="s">
        <v>10</v>
      </c>
      <c r="F187" s="37">
        <v>0</v>
      </c>
      <c r="G187" s="35">
        <v>0</v>
      </c>
      <c r="H187" s="3" t="s">
        <v>10</v>
      </c>
      <c r="I187" s="37">
        <v>0</v>
      </c>
      <c r="J187" s="2" t="s">
        <v>1</v>
      </c>
      <c r="K187" s="35">
        <v>0</v>
      </c>
      <c r="L187" s="3" t="s">
        <v>10</v>
      </c>
      <c r="M187" s="37">
        <v>0</v>
      </c>
      <c r="N187" s="35">
        <v>0</v>
      </c>
      <c r="O187" s="3" t="s">
        <v>10</v>
      </c>
      <c r="P187" s="37">
        <v>0</v>
      </c>
      <c r="Q187" s="35">
        <v>0</v>
      </c>
      <c r="R187" s="3" t="s">
        <v>10</v>
      </c>
      <c r="S187" s="37">
        <v>0</v>
      </c>
      <c r="T187" s="35">
        <v>0</v>
      </c>
      <c r="U187" s="3" t="s">
        <v>10</v>
      </c>
      <c r="V187" s="37">
        <v>0</v>
      </c>
      <c r="W187" s="35">
        <v>0</v>
      </c>
      <c r="X187" s="3" t="s">
        <v>10</v>
      </c>
      <c r="Y187" s="37">
        <v>0</v>
      </c>
      <c r="Z187" s="21">
        <f t="shared" si="28"/>
        <v>0</v>
      </c>
      <c r="AA187" s="6">
        <f t="shared" si="29"/>
        <v>0</v>
      </c>
      <c r="AB187" s="25"/>
      <c r="AC187" s="43"/>
    </row>
    <row r="188" spans="2:29" ht="15" customHeight="1" x14ac:dyDescent="0.25">
      <c r="B188" s="31" t="s">
        <v>8</v>
      </c>
      <c r="C188" s="26"/>
      <c r="D188" s="69">
        <v>0</v>
      </c>
      <c r="E188" s="3" t="s">
        <v>10</v>
      </c>
      <c r="F188" s="37">
        <v>0</v>
      </c>
      <c r="G188" s="35">
        <v>0</v>
      </c>
      <c r="H188" s="3" t="s">
        <v>10</v>
      </c>
      <c r="I188" s="37">
        <v>0</v>
      </c>
      <c r="J188" s="2" t="s">
        <v>1</v>
      </c>
      <c r="K188" s="35">
        <v>0</v>
      </c>
      <c r="L188" s="3" t="s">
        <v>10</v>
      </c>
      <c r="M188" s="37">
        <v>0</v>
      </c>
      <c r="N188" s="35">
        <v>0</v>
      </c>
      <c r="O188" s="3" t="s">
        <v>10</v>
      </c>
      <c r="P188" s="37">
        <v>0</v>
      </c>
      <c r="Q188" s="35">
        <v>0</v>
      </c>
      <c r="R188" s="3" t="s">
        <v>10</v>
      </c>
      <c r="S188" s="37">
        <v>0</v>
      </c>
      <c r="T188" s="35">
        <v>0</v>
      </c>
      <c r="U188" s="3" t="s">
        <v>10</v>
      </c>
      <c r="V188" s="37">
        <v>0</v>
      </c>
      <c r="W188" s="35">
        <v>0</v>
      </c>
      <c r="X188" s="3" t="s">
        <v>10</v>
      </c>
      <c r="Y188" s="37">
        <v>0</v>
      </c>
      <c r="Z188" s="21">
        <f t="shared" si="28"/>
        <v>0</v>
      </c>
      <c r="AA188" s="6">
        <f t="shared" si="29"/>
        <v>0</v>
      </c>
      <c r="AB188" s="25"/>
      <c r="AC188" s="52">
        <f>Z182+Z184</f>
        <v>0</v>
      </c>
    </row>
    <row r="189" spans="2:29" ht="15" customHeight="1" thickBot="1" x14ac:dyDescent="0.3">
      <c r="B189" s="45" t="s">
        <v>25</v>
      </c>
      <c r="C189" s="33"/>
      <c r="D189" s="70">
        <v>0</v>
      </c>
      <c r="E189" s="39" t="s">
        <v>10</v>
      </c>
      <c r="F189" s="38">
        <v>0</v>
      </c>
      <c r="G189" s="36">
        <v>0</v>
      </c>
      <c r="H189" s="39" t="s">
        <v>10</v>
      </c>
      <c r="I189" s="38">
        <v>0</v>
      </c>
      <c r="J189" s="22" t="s">
        <v>1</v>
      </c>
      <c r="K189" s="36">
        <v>0</v>
      </c>
      <c r="L189" s="39" t="s">
        <v>10</v>
      </c>
      <c r="M189" s="38">
        <v>0</v>
      </c>
      <c r="N189" s="36">
        <v>0</v>
      </c>
      <c r="O189" s="39" t="s">
        <v>10</v>
      </c>
      <c r="P189" s="38">
        <v>0</v>
      </c>
      <c r="Q189" s="36">
        <v>0</v>
      </c>
      <c r="R189" s="39" t="s">
        <v>10</v>
      </c>
      <c r="S189" s="38">
        <v>0</v>
      </c>
      <c r="T189" s="36">
        <v>0</v>
      </c>
      <c r="U189" s="39" t="s">
        <v>10</v>
      </c>
      <c r="V189" s="38">
        <v>0</v>
      </c>
      <c r="W189" s="36">
        <v>0</v>
      </c>
      <c r="X189" s="39" t="s">
        <v>10</v>
      </c>
      <c r="Y189" s="38">
        <v>0</v>
      </c>
      <c r="Z189" s="23">
        <f t="shared" si="28"/>
        <v>0</v>
      </c>
      <c r="AA189" s="6">
        <f t="shared" si="29"/>
        <v>0</v>
      </c>
      <c r="AB189" s="25"/>
      <c r="AC189" s="43"/>
    </row>
    <row r="190" spans="2:29" ht="5.0999999999999996" customHeight="1" thickBot="1" x14ac:dyDescent="0.3">
      <c r="E190" s="143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AC190" s="47"/>
    </row>
    <row r="191" spans="2:29" ht="13.8" thickBot="1" x14ac:dyDescent="0.3">
      <c r="B191" s="99"/>
      <c r="C191" s="100"/>
      <c r="D191" s="118"/>
      <c r="E191" s="119"/>
      <c r="F191" s="119"/>
      <c r="G191" s="127"/>
      <c r="H191" s="128"/>
      <c r="I191" s="100"/>
      <c r="J191" s="129"/>
      <c r="K191" s="130"/>
      <c r="L191" s="130"/>
      <c r="M191" s="102"/>
      <c r="N191" s="131" t="s">
        <v>37</v>
      </c>
      <c r="O191" s="132"/>
      <c r="P191" s="132"/>
      <c r="Q191" s="132"/>
      <c r="R191" s="132"/>
      <c r="S191" s="132"/>
      <c r="T191" s="131" t="s">
        <v>38</v>
      </c>
      <c r="U191" s="133"/>
      <c r="V191" s="133"/>
      <c r="W191" s="133"/>
      <c r="X191" s="133"/>
      <c r="Y191" s="134"/>
      <c r="Z191" s="101" t="s">
        <v>34</v>
      </c>
      <c r="AA191" s="48"/>
      <c r="AB191" s="48"/>
      <c r="AC191" s="80" t="s">
        <v>33</v>
      </c>
    </row>
    <row r="192" spans="2:29" ht="16.2" thickBot="1" x14ac:dyDescent="0.35">
      <c r="B192" s="19" t="s">
        <v>17</v>
      </c>
      <c r="C192" s="20">
        <f>C180+1</f>
        <v>16</v>
      </c>
      <c r="D192" s="114">
        <f>I180+1</f>
        <v>45480</v>
      </c>
      <c r="E192" s="115"/>
      <c r="F192" s="115"/>
      <c r="G192" s="115"/>
      <c r="H192" s="40" t="s">
        <v>18</v>
      </c>
      <c r="I192" s="116">
        <f>D192+6</f>
        <v>45486</v>
      </c>
      <c r="J192" s="117"/>
      <c r="K192" s="117"/>
      <c r="L192" s="117"/>
      <c r="M192" s="117"/>
      <c r="N192" s="117"/>
      <c r="O192" s="113">
        <f>SUM($Z194:$Z201)</f>
        <v>0</v>
      </c>
      <c r="P192" s="110"/>
      <c r="Q192" s="110"/>
      <c r="R192" s="109" t="s">
        <v>20</v>
      </c>
      <c r="S192" s="109"/>
      <c r="T192" s="113">
        <f>SUM($Z194:$Z201)+T180</f>
        <v>0</v>
      </c>
      <c r="U192" s="110"/>
      <c r="V192" s="110"/>
      <c r="W192" s="109" t="s">
        <v>19</v>
      </c>
      <c r="X192" s="109"/>
      <c r="Y192" s="110"/>
      <c r="Z192" s="50">
        <f>$T192/$AA$13</f>
        <v>0</v>
      </c>
      <c r="AA192" s="4"/>
      <c r="AB192" s="4"/>
      <c r="AC192" s="81">
        <f>AC$9</f>
        <v>0</v>
      </c>
    </row>
    <row r="193" spans="2:29" ht="16.2" thickBot="1" x14ac:dyDescent="0.35">
      <c r="B193" s="29"/>
      <c r="C193" s="16"/>
      <c r="D193" s="111" t="s">
        <v>16</v>
      </c>
      <c r="E193" s="111"/>
      <c r="F193" s="112"/>
      <c r="G193" s="111" t="s">
        <v>9</v>
      </c>
      <c r="H193" s="111"/>
      <c r="I193" s="112"/>
      <c r="J193" s="1" t="s">
        <v>0</v>
      </c>
      <c r="K193" s="111" t="s">
        <v>11</v>
      </c>
      <c r="L193" s="111"/>
      <c r="M193" s="112"/>
      <c r="N193" s="111" t="s">
        <v>12</v>
      </c>
      <c r="O193" s="111"/>
      <c r="P193" s="112"/>
      <c r="Q193" s="111" t="s">
        <v>13</v>
      </c>
      <c r="R193" s="111"/>
      <c r="S193" s="112"/>
      <c r="T193" s="111" t="s">
        <v>14</v>
      </c>
      <c r="U193" s="111"/>
      <c r="V193" s="112"/>
      <c r="W193" s="111" t="s">
        <v>15</v>
      </c>
      <c r="X193" s="111"/>
      <c r="Y193" s="112"/>
      <c r="Z193" s="49" t="s">
        <v>24</v>
      </c>
      <c r="AA193" s="5">
        <v>864</v>
      </c>
      <c r="AB193" s="5"/>
      <c r="AC193" s="106" t="s">
        <v>23</v>
      </c>
    </row>
    <row r="194" spans="2:29" ht="15" customHeight="1" thickBot="1" x14ac:dyDescent="0.3">
      <c r="B194" s="30" t="s">
        <v>2</v>
      </c>
      <c r="C194" s="24"/>
      <c r="D194" s="68">
        <v>0</v>
      </c>
      <c r="E194" s="66" t="s">
        <v>10</v>
      </c>
      <c r="F194" s="67">
        <v>0</v>
      </c>
      <c r="G194" s="65">
        <v>0</v>
      </c>
      <c r="H194" s="66" t="s">
        <v>10</v>
      </c>
      <c r="I194" s="67">
        <v>0</v>
      </c>
      <c r="J194" s="63" t="s">
        <v>1</v>
      </c>
      <c r="K194" s="65">
        <v>0</v>
      </c>
      <c r="L194" s="66" t="s">
        <v>10</v>
      </c>
      <c r="M194" s="67">
        <v>0</v>
      </c>
      <c r="N194" s="65">
        <v>0</v>
      </c>
      <c r="O194" s="66" t="s">
        <v>10</v>
      </c>
      <c r="P194" s="67">
        <v>0</v>
      </c>
      <c r="Q194" s="65">
        <v>0</v>
      </c>
      <c r="R194" s="66" t="s">
        <v>10</v>
      </c>
      <c r="S194" s="67">
        <v>0</v>
      </c>
      <c r="T194" s="65">
        <v>0</v>
      </c>
      <c r="U194" s="66" t="s">
        <v>10</v>
      </c>
      <c r="V194" s="67">
        <v>0</v>
      </c>
      <c r="W194" s="65">
        <v>0</v>
      </c>
      <c r="X194" s="66" t="s">
        <v>10</v>
      </c>
      <c r="Y194" s="67">
        <v>0</v>
      </c>
      <c r="Z194" s="64">
        <f>AA194/60</f>
        <v>0</v>
      </c>
      <c r="AA194" s="6">
        <f>SUM($D194,$G194,$K194,$N194,$Q194,$T194,$W194)*60+$F194+$I194+$M194+$P194+$S194+$V194+$Y194</f>
        <v>0</v>
      </c>
      <c r="AB194" s="25"/>
      <c r="AC194" s="106" t="s">
        <v>29</v>
      </c>
    </row>
    <row r="195" spans="2:29" ht="15" customHeight="1" x14ac:dyDescent="0.25">
      <c r="B195" s="30" t="s">
        <v>3</v>
      </c>
      <c r="C195" s="24"/>
      <c r="D195" s="69">
        <v>0</v>
      </c>
      <c r="E195" s="3" t="s">
        <v>10</v>
      </c>
      <c r="F195" s="37">
        <v>0</v>
      </c>
      <c r="G195" s="35">
        <v>0</v>
      </c>
      <c r="H195" s="3" t="s">
        <v>10</v>
      </c>
      <c r="I195" s="37">
        <v>0</v>
      </c>
      <c r="J195" s="2" t="s">
        <v>1</v>
      </c>
      <c r="K195" s="35">
        <v>0</v>
      </c>
      <c r="L195" s="3" t="s">
        <v>10</v>
      </c>
      <c r="M195" s="37">
        <v>0</v>
      </c>
      <c r="N195" s="35">
        <v>0</v>
      </c>
      <c r="O195" s="3" t="s">
        <v>10</v>
      </c>
      <c r="P195" s="37">
        <v>0</v>
      </c>
      <c r="Q195" s="35">
        <v>0</v>
      </c>
      <c r="R195" s="3" t="s">
        <v>10</v>
      </c>
      <c r="S195" s="37">
        <v>0</v>
      </c>
      <c r="T195" s="35">
        <v>0</v>
      </c>
      <c r="U195" s="3" t="s">
        <v>10</v>
      </c>
      <c r="V195" s="37">
        <v>0</v>
      </c>
      <c r="W195" s="35">
        <v>0</v>
      </c>
      <c r="X195" s="3" t="s">
        <v>10</v>
      </c>
      <c r="Y195" s="37">
        <v>0</v>
      </c>
      <c r="Z195" s="21">
        <f t="shared" ref="Z195:Z201" si="30">AA195/60</f>
        <v>0</v>
      </c>
      <c r="AA195" s="6">
        <f t="shared" ref="AA195:AA201" si="31">SUM($D195,$G195,$K195,$N195,$Q195,$T195,$W195)*60+$F195+$I195+$M195+$P195+$S195+$V195+$Y195</f>
        <v>0</v>
      </c>
      <c r="AB195" s="25"/>
    </row>
    <row r="196" spans="2:29" ht="15" customHeight="1" x14ac:dyDescent="0.25">
      <c r="B196" s="31" t="s">
        <v>4</v>
      </c>
      <c r="C196" s="26"/>
      <c r="D196" s="71">
        <v>0</v>
      </c>
      <c r="E196" s="61" t="s">
        <v>10</v>
      </c>
      <c r="F196" s="62">
        <v>0</v>
      </c>
      <c r="G196" s="60">
        <v>0</v>
      </c>
      <c r="H196" s="61" t="s">
        <v>10</v>
      </c>
      <c r="I196" s="62">
        <v>0</v>
      </c>
      <c r="J196" s="63" t="s">
        <v>1</v>
      </c>
      <c r="K196" s="60">
        <v>0</v>
      </c>
      <c r="L196" s="61" t="s">
        <v>10</v>
      </c>
      <c r="M196" s="62">
        <v>0</v>
      </c>
      <c r="N196" s="60">
        <v>0</v>
      </c>
      <c r="O196" s="61" t="s">
        <v>10</v>
      </c>
      <c r="P196" s="62">
        <v>0</v>
      </c>
      <c r="Q196" s="60">
        <v>0</v>
      </c>
      <c r="R196" s="61" t="s">
        <v>10</v>
      </c>
      <c r="S196" s="62">
        <v>0</v>
      </c>
      <c r="T196" s="60">
        <v>0</v>
      </c>
      <c r="U196" s="61" t="s">
        <v>10</v>
      </c>
      <c r="V196" s="62">
        <v>0</v>
      </c>
      <c r="W196" s="60">
        <v>0</v>
      </c>
      <c r="X196" s="61" t="s">
        <v>10</v>
      </c>
      <c r="Y196" s="62">
        <v>0</v>
      </c>
      <c r="Z196" s="64">
        <f t="shared" si="30"/>
        <v>0</v>
      </c>
      <c r="AA196" s="6">
        <f t="shared" si="31"/>
        <v>0</v>
      </c>
      <c r="AB196" s="25"/>
      <c r="AC196" s="103">
        <f>SUM(Y196:AB196,N180,O192,O204,O216,O228,O240,O252,O264,O276,O288,O300,O312,O324,O336,O348,O360,O372,O384,O396,O408,O420,O432,O444,O456,O468)</f>
        <v>0</v>
      </c>
    </row>
    <row r="197" spans="2:29" ht="15" customHeight="1" x14ac:dyDescent="0.25">
      <c r="B197" s="30" t="s">
        <v>6</v>
      </c>
      <c r="C197" s="27"/>
      <c r="D197" s="74">
        <v>0</v>
      </c>
      <c r="E197" s="75" t="s">
        <v>10</v>
      </c>
      <c r="F197" s="76">
        <v>0</v>
      </c>
      <c r="G197" s="77">
        <v>0</v>
      </c>
      <c r="H197" s="75" t="s">
        <v>10</v>
      </c>
      <c r="I197" s="76">
        <v>0</v>
      </c>
      <c r="J197" s="78" t="s">
        <v>1</v>
      </c>
      <c r="K197" s="77">
        <v>0</v>
      </c>
      <c r="L197" s="75" t="s">
        <v>10</v>
      </c>
      <c r="M197" s="76">
        <v>0</v>
      </c>
      <c r="N197" s="77">
        <v>0</v>
      </c>
      <c r="O197" s="75" t="s">
        <v>10</v>
      </c>
      <c r="P197" s="76">
        <v>0</v>
      </c>
      <c r="Q197" s="77">
        <v>0</v>
      </c>
      <c r="R197" s="75" t="s">
        <v>10</v>
      </c>
      <c r="S197" s="76">
        <v>0</v>
      </c>
      <c r="T197" s="77">
        <v>0</v>
      </c>
      <c r="U197" s="75" t="s">
        <v>10</v>
      </c>
      <c r="V197" s="76">
        <v>0</v>
      </c>
      <c r="W197" s="77">
        <v>0</v>
      </c>
      <c r="X197" s="75" t="s">
        <v>10</v>
      </c>
      <c r="Y197" s="76">
        <v>0</v>
      </c>
      <c r="Z197" s="79">
        <f t="shared" si="30"/>
        <v>0</v>
      </c>
      <c r="AA197" s="6">
        <f t="shared" si="31"/>
        <v>0</v>
      </c>
      <c r="AB197" s="25"/>
      <c r="AC197" s="103">
        <f>SUM(O480,O492,O504,O516,O528,O540,O552,O564,O576,O588,O600,O612,O624,O636,O648,O660,O672,O684,O696,O708,O720,O732,O744)</f>
        <v>0</v>
      </c>
    </row>
    <row r="198" spans="2:29" ht="15" customHeight="1" x14ac:dyDescent="0.25">
      <c r="B198" s="30" t="s">
        <v>5</v>
      </c>
      <c r="C198" s="27"/>
      <c r="D198" s="69">
        <v>0</v>
      </c>
      <c r="E198" s="3" t="s">
        <v>10</v>
      </c>
      <c r="F198" s="37">
        <v>0</v>
      </c>
      <c r="G198" s="35">
        <v>0</v>
      </c>
      <c r="H198" s="3" t="s">
        <v>10</v>
      </c>
      <c r="I198" s="37">
        <v>0</v>
      </c>
      <c r="J198" s="2" t="s">
        <v>1</v>
      </c>
      <c r="K198" s="35">
        <v>0</v>
      </c>
      <c r="L198" s="3" t="s">
        <v>10</v>
      </c>
      <c r="M198" s="37">
        <v>0</v>
      </c>
      <c r="N198" s="35">
        <v>0</v>
      </c>
      <c r="O198" s="3" t="s">
        <v>10</v>
      </c>
      <c r="P198" s="37">
        <v>0</v>
      </c>
      <c r="Q198" s="35">
        <v>0</v>
      </c>
      <c r="R198" s="3" t="s">
        <v>10</v>
      </c>
      <c r="S198" s="37">
        <v>0</v>
      </c>
      <c r="T198" s="35">
        <v>0</v>
      </c>
      <c r="U198" s="3" t="s">
        <v>10</v>
      </c>
      <c r="V198" s="37">
        <v>0</v>
      </c>
      <c r="W198" s="35">
        <v>0</v>
      </c>
      <c r="X198" s="3" t="s">
        <v>10</v>
      </c>
      <c r="Y198" s="37">
        <v>0</v>
      </c>
      <c r="Z198" s="21">
        <f t="shared" si="30"/>
        <v>0</v>
      </c>
      <c r="AA198" s="6">
        <f t="shared" si="31"/>
        <v>0</v>
      </c>
      <c r="AB198" s="25"/>
      <c r="AC198" s="43"/>
    </row>
    <row r="199" spans="2:29" ht="15" customHeight="1" x14ac:dyDescent="0.25">
      <c r="B199" s="32" t="s">
        <v>7</v>
      </c>
      <c r="C199" s="28"/>
      <c r="D199" s="69">
        <v>0</v>
      </c>
      <c r="E199" s="3" t="s">
        <v>10</v>
      </c>
      <c r="F199" s="37">
        <v>0</v>
      </c>
      <c r="G199" s="35">
        <v>0</v>
      </c>
      <c r="H199" s="3" t="s">
        <v>10</v>
      </c>
      <c r="I199" s="37">
        <v>0</v>
      </c>
      <c r="J199" s="2" t="s">
        <v>1</v>
      </c>
      <c r="K199" s="35">
        <v>0</v>
      </c>
      <c r="L199" s="3" t="s">
        <v>10</v>
      </c>
      <c r="M199" s="37">
        <v>0</v>
      </c>
      <c r="N199" s="35">
        <v>0</v>
      </c>
      <c r="O199" s="3" t="s">
        <v>10</v>
      </c>
      <c r="P199" s="37">
        <v>0</v>
      </c>
      <c r="Q199" s="35">
        <v>0</v>
      </c>
      <c r="R199" s="3" t="s">
        <v>10</v>
      </c>
      <c r="S199" s="37">
        <v>0</v>
      </c>
      <c r="T199" s="35">
        <v>0</v>
      </c>
      <c r="U199" s="3" t="s">
        <v>10</v>
      </c>
      <c r="V199" s="37">
        <v>0</v>
      </c>
      <c r="W199" s="35">
        <v>0</v>
      </c>
      <c r="X199" s="3" t="s">
        <v>10</v>
      </c>
      <c r="Y199" s="37">
        <v>0</v>
      </c>
      <c r="Z199" s="21">
        <f t="shared" si="30"/>
        <v>0</v>
      </c>
      <c r="AA199" s="6">
        <f t="shared" si="31"/>
        <v>0</v>
      </c>
      <c r="AB199" s="25"/>
      <c r="AC199" s="43"/>
    </row>
    <row r="200" spans="2:29" ht="15" customHeight="1" x14ac:dyDescent="0.25">
      <c r="B200" s="31" t="s">
        <v>8</v>
      </c>
      <c r="C200" s="26"/>
      <c r="D200" s="69">
        <v>0</v>
      </c>
      <c r="E200" s="3" t="s">
        <v>10</v>
      </c>
      <c r="F200" s="37">
        <v>0</v>
      </c>
      <c r="G200" s="35">
        <v>0</v>
      </c>
      <c r="H200" s="3" t="s">
        <v>10</v>
      </c>
      <c r="I200" s="37">
        <v>0</v>
      </c>
      <c r="J200" s="2" t="s">
        <v>1</v>
      </c>
      <c r="K200" s="35">
        <v>0</v>
      </c>
      <c r="L200" s="3" t="s">
        <v>10</v>
      </c>
      <c r="M200" s="37">
        <v>0</v>
      </c>
      <c r="N200" s="35">
        <v>0</v>
      </c>
      <c r="O200" s="3" t="s">
        <v>10</v>
      </c>
      <c r="P200" s="37">
        <v>0</v>
      </c>
      <c r="Q200" s="35">
        <v>0</v>
      </c>
      <c r="R200" s="3" t="s">
        <v>10</v>
      </c>
      <c r="S200" s="37">
        <v>0</v>
      </c>
      <c r="T200" s="35">
        <v>0</v>
      </c>
      <c r="U200" s="3" t="s">
        <v>10</v>
      </c>
      <c r="V200" s="37">
        <v>0</v>
      </c>
      <c r="W200" s="35">
        <v>0</v>
      </c>
      <c r="X200" s="3" t="s">
        <v>10</v>
      </c>
      <c r="Y200" s="37">
        <v>0</v>
      </c>
      <c r="Z200" s="21">
        <f t="shared" si="30"/>
        <v>0</v>
      </c>
      <c r="AA200" s="6">
        <f t="shared" si="31"/>
        <v>0</v>
      </c>
      <c r="AB200" s="25"/>
      <c r="AC200" s="43"/>
    </row>
    <row r="201" spans="2:29" ht="15" customHeight="1" thickBot="1" x14ac:dyDescent="0.3">
      <c r="B201" s="45" t="s">
        <v>25</v>
      </c>
      <c r="C201" s="33"/>
      <c r="D201" s="70">
        <v>0</v>
      </c>
      <c r="E201" s="39" t="s">
        <v>10</v>
      </c>
      <c r="F201" s="38">
        <v>0</v>
      </c>
      <c r="G201" s="36">
        <v>0</v>
      </c>
      <c r="H201" s="39" t="s">
        <v>10</v>
      </c>
      <c r="I201" s="38">
        <v>0</v>
      </c>
      <c r="J201" s="22" t="s">
        <v>1</v>
      </c>
      <c r="K201" s="36">
        <v>0</v>
      </c>
      <c r="L201" s="39" t="s">
        <v>10</v>
      </c>
      <c r="M201" s="38">
        <v>0</v>
      </c>
      <c r="N201" s="36">
        <v>0</v>
      </c>
      <c r="O201" s="39" t="s">
        <v>10</v>
      </c>
      <c r="P201" s="38">
        <v>0</v>
      </c>
      <c r="Q201" s="36">
        <v>0</v>
      </c>
      <c r="R201" s="39" t="s">
        <v>10</v>
      </c>
      <c r="S201" s="38">
        <v>0</v>
      </c>
      <c r="T201" s="36">
        <v>0</v>
      </c>
      <c r="U201" s="39" t="s">
        <v>10</v>
      </c>
      <c r="V201" s="38">
        <v>0</v>
      </c>
      <c r="W201" s="36">
        <v>0</v>
      </c>
      <c r="X201" s="39" t="s">
        <v>10</v>
      </c>
      <c r="Y201" s="38">
        <v>0</v>
      </c>
      <c r="Z201" s="23">
        <f t="shared" si="30"/>
        <v>0</v>
      </c>
      <c r="AA201" s="6">
        <f t="shared" si="31"/>
        <v>0</v>
      </c>
      <c r="AB201" s="25"/>
      <c r="AC201" s="46"/>
    </row>
    <row r="202" spans="2:29" ht="5.0999999999999996" customHeight="1" thickBot="1" x14ac:dyDescent="0.3">
      <c r="AA202" s="4"/>
      <c r="AB202" s="4"/>
      <c r="AC202" s="52">
        <f>Z194+Z196</f>
        <v>0</v>
      </c>
    </row>
    <row r="203" spans="2:29" ht="13.8" thickBot="1" x14ac:dyDescent="0.3">
      <c r="B203" s="99"/>
      <c r="C203" s="100"/>
      <c r="D203" s="118"/>
      <c r="E203" s="119"/>
      <c r="F203" s="119"/>
      <c r="G203" s="127"/>
      <c r="H203" s="128"/>
      <c r="I203" s="100"/>
      <c r="J203" s="129"/>
      <c r="K203" s="130"/>
      <c r="L203" s="130"/>
      <c r="M203" s="102"/>
      <c r="N203" s="131" t="s">
        <v>37</v>
      </c>
      <c r="O203" s="132"/>
      <c r="P203" s="132"/>
      <c r="Q203" s="132"/>
      <c r="R203" s="132"/>
      <c r="S203" s="132"/>
      <c r="T203" s="131" t="s">
        <v>38</v>
      </c>
      <c r="U203" s="133"/>
      <c r="V203" s="133"/>
      <c r="W203" s="133"/>
      <c r="X203" s="133"/>
      <c r="Y203" s="134"/>
      <c r="Z203" s="101" t="s">
        <v>34</v>
      </c>
      <c r="AA203" s="48"/>
      <c r="AB203" s="48"/>
      <c r="AC203" s="80" t="s">
        <v>33</v>
      </c>
    </row>
    <row r="204" spans="2:29" ht="16.2" thickBot="1" x14ac:dyDescent="0.35">
      <c r="B204" s="19" t="s">
        <v>17</v>
      </c>
      <c r="C204" s="20">
        <f>C192+1</f>
        <v>17</v>
      </c>
      <c r="D204" s="114">
        <f>I192+1</f>
        <v>45487</v>
      </c>
      <c r="E204" s="115"/>
      <c r="F204" s="115"/>
      <c r="G204" s="115"/>
      <c r="H204" s="40" t="s">
        <v>18</v>
      </c>
      <c r="I204" s="116">
        <f>D204+6</f>
        <v>45493</v>
      </c>
      <c r="J204" s="117"/>
      <c r="K204" s="117"/>
      <c r="L204" s="117"/>
      <c r="M204" s="117"/>
      <c r="N204" s="117"/>
      <c r="O204" s="113">
        <f>SUM($Z206:$Z213)</f>
        <v>0</v>
      </c>
      <c r="P204" s="110"/>
      <c r="Q204" s="110"/>
      <c r="R204" s="109" t="s">
        <v>20</v>
      </c>
      <c r="S204" s="109"/>
      <c r="T204" s="113">
        <f>SUM($Z206:$Z213)+T192</f>
        <v>0</v>
      </c>
      <c r="U204" s="110"/>
      <c r="V204" s="110"/>
      <c r="W204" s="109" t="s">
        <v>19</v>
      </c>
      <c r="X204" s="109"/>
      <c r="Y204" s="110"/>
      <c r="Z204" s="50">
        <f>$T204/$AA$13</f>
        <v>0</v>
      </c>
      <c r="AA204" s="4"/>
      <c r="AB204" s="4"/>
      <c r="AC204" s="81">
        <f>AC$9</f>
        <v>0</v>
      </c>
    </row>
    <row r="205" spans="2:29" ht="16.2" thickBot="1" x14ac:dyDescent="0.35">
      <c r="B205" s="29"/>
      <c r="C205" s="16"/>
      <c r="D205" s="111" t="s">
        <v>16</v>
      </c>
      <c r="E205" s="111"/>
      <c r="F205" s="112"/>
      <c r="G205" s="111" t="s">
        <v>9</v>
      </c>
      <c r="H205" s="111"/>
      <c r="I205" s="112"/>
      <c r="J205" s="1" t="s">
        <v>0</v>
      </c>
      <c r="K205" s="111" t="s">
        <v>11</v>
      </c>
      <c r="L205" s="111"/>
      <c r="M205" s="112"/>
      <c r="N205" s="111" t="s">
        <v>12</v>
      </c>
      <c r="O205" s="111"/>
      <c r="P205" s="112"/>
      <c r="Q205" s="111" t="s">
        <v>13</v>
      </c>
      <c r="R205" s="111"/>
      <c r="S205" s="112"/>
      <c r="T205" s="111" t="s">
        <v>14</v>
      </c>
      <c r="U205" s="111"/>
      <c r="V205" s="112"/>
      <c r="W205" s="111" t="s">
        <v>15</v>
      </c>
      <c r="X205" s="111"/>
      <c r="Y205" s="112"/>
      <c r="Z205" s="49" t="s">
        <v>24</v>
      </c>
      <c r="AA205" s="5">
        <v>864</v>
      </c>
      <c r="AB205" s="5"/>
      <c r="AC205" s="106" t="s">
        <v>23</v>
      </c>
    </row>
    <row r="206" spans="2:29" ht="15" customHeight="1" thickBot="1" x14ac:dyDescent="0.3">
      <c r="B206" s="30" t="s">
        <v>2</v>
      </c>
      <c r="C206" s="24"/>
      <c r="D206" s="68">
        <v>0</v>
      </c>
      <c r="E206" s="66" t="s">
        <v>10</v>
      </c>
      <c r="F206" s="67">
        <v>0</v>
      </c>
      <c r="G206" s="65">
        <v>0</v>
      </c>
      <c r="H206" s="66" t="s">
        <v>10</v>
      </c>
      <c r="I206" s="67">
        <v>0</v>
      </c>
      <c r="J206" s="63" t="s">
        <v>1</v>
      </c>
      <c r="K206" s="65">
        <v>0</v>
      </c>
      <c r="L206" s="66" t="s">
        <v>10</v>
      </c>
      <c r="M206" s="67">
        <v>0</v>
      </c>
      <c r="N206" s="65">
        <v>0</v>
      </c>
      <c r="O206" s="66" t="s">
        <v>10</v>
      </c>
      <c r="P206" s="67">
        <v>0</v>
      </c>
      <c r="Q206" s="65">
        <v>0</v>
      </c>
      <c r="R206" s="66" t="s">
        <v>10</v>
      </c>
      <c r="S206" s="67">
        <v>0</v>
      </c>
      <c r="T206" s="65">
        <v>0</v>
      </c>
      <c r="U206" s="66" t="s">
        <v>10</v>
      </c>
      <c r="V206" s="67">
        <v>0</v>
      </c>
      <c r="W206" s="65">
        <v>0</v>
      </c>
      <c r="X206" s="66" t="s">
        <v>10</v>
      </c>
      <c r="Y206" s="67">
        <v>0</v>
      </c>
      <c r="Z206" s="64">
        <f>AA206/60</f>
        <v>0</v>
      </c>
      <c r="AA206" s="6">
        <f>SUM($D206,$G206,$K206,$N206,$Q206,$T206,$W206)*60+$F206+$I206+$M206+$P206+$S206+$V206+$Y206</f>
        <v>0</v>
      </c>
      <c r="AB206" s="25"/>
      <c r="AC206" s="106" t="s">
        <v>29</v>
      </c>
    </row>
    <row r="207" spans="2:29" ht="15" customHeight="1" x14ac:dyDescent="0.25">
      <c r="B207" s="30" t="s">
        <v>3</v>
      </c>
      <c r="C207" s="24"/>
      <c r="D207" s="69">
        <v>0</v>
      </c>
      <c r="E207" s="3" t="s">
        <v>10</v>
      </c>
      <c r="F207" s="37">
        <v>0</v>
      </c>
      <c r="G207" s="35">
        <v>0</v>
      </c>
      <c r="H207" s="3" t="s">
        <v>10</v>
      </c>
      <c r="I207" s="37">
        <v>0</v>
      </c>
      <c r="J207" s="2" t="s">
        <v>1</v>
      </c>
      <c r="K207" s="35">
        <v>0</v>
      </c>
      <c r="L207" s="3" t="s">
        <v>10</v>
      </c>
      <c r="M207" s="37">
        <v>0</v>
      </c>
      <c r="N207" s="35">
        <v>0</v>
      </c>
      <c r="O207" s="3" t="s">
        <v>10</v>
      </c>
      <c r="P207" s="37">
        <v>0</v>
      </c>
      <c r="Q207" s="35">
        <v>0</v>
      </c>
      <c r="R207" s="3" t="s">
        <v>10</v>
      </c>
      <c r="S207" s="37">
        <v>0</v>
      </c>
      <c r="T207" s="35">
        <v>0</v>
      </c>
      <c r="U207" s="3" t="s">
        <v>10</v>
      </c>
      <c r="V207" s="37">
        <v>0</v>
      </c>
      <c r="W207" s="35">
        <v>0</v>
      </c>
      <c r="X207" s="3" t="s">
        <v>10</v>
      </c>
      <c r="Y207" s="37">
        <v>0</v>
      </c>
      <c r="Z207" s="21">
        <f t="shared" ref="Z207:Z213" si="32">AA207/60</f>
        <v>0</v>
      </c>
      <c r="AA207" s="6">
        <f t="shared" ref="AA207:AA213" si="33">SUM($D207,$G207,$K207,$N207,$Q207,$T207,$W207)*60+$F207+$I207+$M207+$P207+$S207+$V207+$Y207</f>
        <v>0</v>
      </c>
      <c r="AB207" s="25"/>
      <c r="AC207" s="43"/>
    </row>
    <row r="208" spans="2:29" ht="15" customHeight="1" x14ac:dyDescent="0.25">
      <c r="B208" s="31" t="s">
        <v>4</v>
      </c>
      <c r="C208" s="26"/>
      <c r="D208" s="71">
        <v>0</v>
      </c>
      <c r="E208" s="61" t="s">
        <v>10</v>
      </c>
      <c r="F208" s="62">
        <v>0</v>
      </c>
      <c r="G208" s="60">
        <v>0</v>
      </c>
      <c r="H208" s="61" t="s">
        <v>10</v>
      </c>
      <c r="I208" s="62">
        <v>0</v>
      </c>
      <c r="J208" s="63" t="s">
        <v>1</v>
      </c>
      <c r="K208" s="60">
        <v>0</v>
      </c>
      <c r="L208" s="61" t="s">
        <v>10</v>
      </c>
      <c r="M208" s="62">
        <v>0</v>
      </c>
      <c r="N208" s="60">
        <v>0</v>
      </c>
      <c r="O208" s="61" t="s">
        <v>10</v>
      </c>
      <c r="P208" s="62">
        <v>0</v>
      </c>
      <c r="Q208" s="60">
        <v>0</v>
      </c>
      <c r="R208" s="61" t="s">
        <v>10</v>
      </c>
      <c r="S208" s="62">
        <v>0</v>
      </c>
      <c r="T208" s="60">
        <v>0</v>
      </c>
      <c r="U208" s="61" t="s">
        <v>10</v>
      </c>
      <c r="V208" s="62">
        <v>0</v>
      </c>
      <c r="W208" s="60">
        <v>0</v>
      </c>
      <c r="X208" s="61" t="s">
        <v>10</v>
      </c>
      <c r="Y208" s="62">
        <v>0</v>
      </c>
      <c r="Z208" s="64">
        <f t="shared" si="32"/>
        <v>0</v>
      </c>
      <c r="AA208" s="6">
        <f t="shared" si="33"/>
        <v>0</v>
      </c>
      <c r="AB208" s="25"/>
      <c r="AC208" s="43"/>
    </row>
    <row r="209" spans="2:29" ht="15" customHeight="1" x14ac:dyDescent="0.25">
      <c r="B209" s="30" t="s">
        <v>6</v>
      </c>
      <c r="C209" s="27"/>
      <c r="D209" s="74">
        <v>0</v>
      </c>
      <c r="E209" s="75" t="s">
        <v>10</v>
      </c>
      <c r="F209" s="76">
        <v>0</v>
      </c>
      <c r="G209" s="77">
        <v>0</v>
      </c>
      <c r="H209" s="75" t="s">
        <v>10</v>
      </c>
      <c r="I209" s="76">
        <v>0</v>
      </c>
      <c r="J209" s="78" t="s">
        <v>1</v>
      </c>
      <c r="K209" s="77">
        <v>0</v>
      </c>
      <c r="L209" s="75" t="s">
        <v>10</v>
      </c>
      <c r="M209" s="76">
        <v>0</v>
      </c>
      <c r="N209" s="77">
        <v>0</v>
      </c>
      <c r="O209" s="75" t="s">
        <v>10</v>
      </c>
      <c r="P209" s="76">
        <v>0</v>
      </c>
      <c r="Q209" s="77">
        <v>0</v>
      </c>
      <c r="R209" s="75" t="s">
        <v>10</v>
      </c>
      <c r="S209" s="76">
        <v>0</v>
      </c>
      <c r="T209" s="77">
        <v>0</v>
      </c>
      <c r="U209" s="75" t="s">
        <v>10</v>
      </c>
      <c r="V209" s="76">
        <v>0</v>
      </c>
      <c r="W209" s="77">
        <v>0</v>
      </c>
      <c r="X209" s="75" t="s">
        <v>10</v>
      </c>
      <c r="Y209" s="76">
        <v>0</v>
      </c>
      <c r="Z209" s="79">
        <f t="shared" si="32"/>
        <v>0</v>
      </c>
      <c r="AA209" s="6">
        <f t="shared" si="33"/>
        <v>0</v>
      </c>
      <c r="AB209" s="25"/>
      <c r="AC209" s="43"/>
    </row>
    <row r="210" spans="2:29" ht="15" customHeight="1" x14ac:dyDescent="0.25">
      <c r="B210" s="30" t="s">
        <v>5</v>
      </c>
      <c r="C210" s="27"/>
      <c r="D210" s="69">
        <v>0</v>
      </c>
      <c r="E210" s="3" t="s">
        <v>10</v>
      </c>
      <c r="F210" s="37">
        <v>0</v>
      </c>
      <c r="G210" s="35">
        <v>0</v>
      </c>
      <c r="H210" s="3" t="s">
        <v>10</v>
      </c>
      <c r="I210" s="37">
        <v>0</v>
      </c>
      <c r="J210" s="2" t="s">
        <v>1</v>
      </c>
      <c r="K210" s="35">
        <v>0</v>
      </c>
      <c r="L210" s="3" t="s">
        <v>10</v>
      </c>
      <c r="M210" s="37">
        <v>0</v>
      </c>
      <c r="N210" s="35">
        <v>0</v>
      </c>
      <c r="O210" s="3" t="s">
        <v>10</v>
      </c>
      <c r="P210" s="37">
        <v>0</v>
      </c>
      <c r="Q210" s="35">
        <v>0</v>
      </c>
      <c r="R210" s="3" t="s">
        <v>10</v>
      </c>
      <c r="S210" s="37">
        <v>0</v>
      </c>
      <c r="T210" s="35">
        <v>0</v>
      </c>
      <c r="U210" s="3" t="s">
        <v>10</v>
      </c>
      <c r="V210" s="37">
        <v>0</v>
      </c>
      <c r="W210" s="35">
        <v>0</v>
      </c>
      <c r="X210" s="3" t="s">
        <v>10</v>
      </c>
      <c r="Y210" s="37">
        <v>0</v>
      </c>
      <c r="Z210" s="21">
        <f t="shared" si="32"/>
        <v>0</v>
      </c>
      <c r="AA210" s="6">
        <f t="shared" si="33"/>
        <v>0</v>
      </c>
      <c r="AB210" s="25"/>
      <c r="AC210" s="43"/>
    </row>
    <row r="211" spans="2:29" ht="15" customHeight="1" x14ac:dyDescent="0.25">
      <c r="B211" s="32" t="s">
        <v>7</v>
      </c>
      <c r="C211" s="28"/>
      <c r="D211" s="69">
        <v>0</v>
      </c>
      <c r="E211" s="3" t="s">
        <v>10</v>
      </c>
      <c r="F211" s="37">
        <v>0</v>
      </c>
      <c r="G211" s="35">
        <v>0</v>
      </c>
      <c r="H211" s="3" t="s">
        <v>10</v>
      </c>
      <c r="I211" s="37">
        <v>0</v>
      </c>
      <c r="J211" s="2" t="s">
        <v>1</v>
      </c>
      <c r="K211" s="35">
        <v>0</v>
      </c>
      <c r="L211" s="3" t="s">
        <v>10</v>
      </c>
      <c r="M211" s="37">
        <v>0</v>
      </c>
      <c r="N211" s="35">
        <v>0</v>
      </c>
      <c r="O211" s="3" t="s">
        <v>10</v>
      </c>
      <c r="P211" s="37">
        <v>0</v>
      </c>
      <c r="Q211" s="35">
        <v>0</v>
      </c>
      <c r="R211" s="3" t="s">
        <v>10</v>
      </c>
      <c r="S211" s="37">
        <v>0</v>
      </c>
      <c r="T211" s="35">
        <v>0</v>
      </c>
      <c r="U211" s="3" t="s">
        <v>10</v>
      </c>
      <c r="V211" s="37">
        <v>0</v>
      </c>
      <c r="W211" s="35">
        <v>0</v>
      </c>
      <c r="X211" s="3" t="s">
        <v>10</v>
      </c>
      <c r="Y211" s="37">
        <v>0</v>
      </c>
      <c r="Z211" s="21">
        <f t="shared" si="32"/>
        <v>0</v>
      </c>
      <c r="AA211" s="6">
        <f t="shared" si="33"/>
        <v>0</v>
      </c>
      <c r="AB211" s="25"/>
      <c r="AC211" s="43"/>
    </row>
    <row r="212" spans="2:29" ht="15" customHeight="1" x14ac:dyDescent="0.25">
      <c r="B212" s="31" t="s">
        <v>8</v>
      </c>
      <c r="C212" s="26"/>
      <c r="D212" s="69">
        <v>0</v>
      </c>
      <c r="E212" s="3" t="s">
        <v>10</v>
      </c>
      <c r="F212" s="37">
        <v>0</v>
      </c>
      <c r="G212" s="35">
        <v>0</v>
      </c>
      <c r="H212" s="3" t="s">
        <v>10</v>
      </c>
      <c r="I212" s="37">
        <v>0</v>
      </c>
      <c r="J212" s="2" t="s">
        <v>1</v>
      </c>
      <c r="K212" s="35">
        <v>0</v>
      </c>
      <c r="L212" s="3" t="s">
        <v>10</v>
      </c>
      <c r="M212" s="37">
        <v>0</v>
      </c>
      <c r="N212" s="35">
        <v>0</v>
      </c>
      <c r="O212" s="3" t="s">
        <v>10</v>
      </c>
      <c r="P212" s="37">
        <v>0</v>
      </c>
      <c r="Q212" s="35">
        <v>0</v>
      </c>
      <c r="R212" s="3" t="s">
        <v>10</v>
      </c>
      <c r="S212" s="37">
        <v>0</v>
      </c>
      <c r="T212" s="35">
        <v>0</v>
      </c>
      <c r="U212" s="3" t="s">
        <v>10</v>
      </c>
      <c r="V212" s="37">
        <v>0</v>
      </c>
      <c r="W212" s="35">
        <v>0</v>
      </c>
      <c r="X212" s="3" t="s">
        <v>10</v>
      </c>
      <c r="Y212" s="37">
        <v>0</v>
      </c>
      <c r="Z212" s="21">
        <f t="shared" si="32"/>
        <v>0</v>
      </c>
      <c r="AA212" s="6">
        <f t="shared" si="33"/>
        <v>0</v>
      </c>
      <c r="AB212" s="25"/>
      <c r="AC212" s="52">
        <f>Z206+Z208</f>
        <v>0</v>
      </c>
    </row>
    <row r="213" spans="2:29" ht="15" customHeight="1" thickBot="1" x14ac:dyDescent="0.3">
      <c r="B213" s="45" t="s">
        <v>25</v>
      </c>
      <c r="C213" s="33"/>
      <c r="D213" s="70">
        <v>0</v>
      </c>
      <c r="E213" s="39" t="s">
        <v>10</v>
      </c>
      <c r="F213" s="38">
        <v>0</v>
      </c>
      <c r="G213" s="36">
        <v>0</v>
      </c>
      <c r="H213" s="39" t="s">
        <v>10</v>
      </c>
      <c r="I213" s="38">
        <v>0</v>
      </c>
      <c r="J213" s="22" t="s">
        <v>1</v>
      </c>
      <c r="K213" s="36">
        <v>0</v>
      </c>
      <c r="L213" s="39" t="s">
        <v>10</v>
      </c>
      <c r="M213" s="38">
        <v>0</v>
      </c>
      <c r="N213" s="36">
        <v>0</v>
      </c>
      <c r="O213" s="39" t="s">
        <v>10</v>
      </c>
      <c r="P213" s="38">
        <v>0</v>
      </c>
      <c r="Q213" s="36">
        <v>0</v>
      </c>
      <c r="R213" s="39" t="s">
        <v>10</v>
      </c>
      <c r="S213" s="38">
        <v>0</v>
      </c>
      <c r="T213" s="36">
        <v>0</v>
      </c>
      <c r="U213" s="39" t="s">
        <v>10</v>
      </c>
      <c r="V213" s="38">
        <v>0</v>
      </c>
      <c r="W213" s="36">
        <v>0</v>
      </c>
      <c r="X213" s="39" t="s">
        <v>10</v>
      </c>
      <c r="Y213" s="38">
        <v>0</v>
      </c>
      <c r="Z213" s="23">
        <f t="shared" si="32"/>
        <v>0</v>
      </c>
      <c r="AA213" s="6">
        <f t="shared" si="33"/>
        <v>0</v>
      </c>
      <c r="AB213" s="25"/>
      <c r="AC213" s="43"/>
    </row>
    <row r="214" spans="2:29" ht="5.0999999999999996" customHeight="1" thickBot="1" x14ac:dyDescent="0.3">
      <c r="AA214" s="4"/>
      <c r="AB214" s="4"/>
      <c r="AC214" s="47"/>
    </row>
    <row r="215" spans="2:29" ht="13.8" thickBot="1" x14ac:dyDescent="0.3">
      <c r="B215" s="99"/>
      <c r="C215" s="100"/>
      <c r="D215" s="118"/>
      <c r="E215" s="119"/>
      <c r="F215" s="119"/>
      <c r="G215" s="127"/>
      <c r="H215" s="128"/>
      <c r="I215" s="100"/>
      <c r="J215" s="129"/>
      <c r="K215" s="130"/>
      <c r="L215" s="130"/>
      <c r="M215" s="102"/>
      <c r="N215" s="131" t="s">
        <v>37</v>
      </c>
      <c r="O215" s="132"/>
      <c r="P215" s="132"/>
      <c r="Q215" s="132"/>
      <c r="R215" s="132"/>
      <c r="S215" s="132"/>
      <c r="T215" s="131" t="s">
        <v>38</v>
      </c>
      <c r="U215" s="133"/>
      <c r="V215" s="133"/>
      <c r="W215" s="133"/>
      <c r="X215" s="133"/>
      <c r="Y215" s="134"/>
      <c r="Z215" s="101" t="s">
        <v>34</v>
      </c>
      <c r="AA215" s="48"/>
      <c r="AB215" s="48"/>
      <c r="AC215" s="80" t="s">
        <v>33</v>
      </c>
    </row>
    <row r="216" spans="2:29" ht="16.2" thickBot="1" x14ac:dyDescent="0.35">
      <c r="B216" s="19" t="s">
        <v>17</v>
      </c>
      <c r="C216" s="20">
        <f>C204+1</f>
        <v>18</v>
      </c>
      <c r="D216" s="114">
        <f>I204+1</f>
        <v>45494</v>
      </c>
      <c r="E216" s="115"/>
      <c r="F216" s="115"/>
      <c r="G216" s="115"/>
      <c r="H216" s="40" t="s">
        <v>18</v>
      </c>
      <c r="I216" s="116">
        <f>D216+6</f>
        <v>45500</v>
      </c>
      <c r="J216" s="117"/>
      <c r="K216" s="117"/>
      <c r="L216" s="117"/>
      <c r="M216" s="117"/>
      <c r="N216" s="117"/>
      <c r="O216" s="113">
        <f>SUM($Z218:$Z225)</f>
        <v>0</v>
      </c>
      <c r="P216" s="110"/>
      <c r="Q216" s="110"/>
      <c r="R216" s="109" t="s">
        <v>20</v>
      </c>
      <c r="S216" s="109"/>
      <c r="T216" s="113">
        <f>SUM($Z218:$Z225)+T204</f>
        <v>0</v>
      </c>
      <c r="U216" s="110"/>
      <c r="V216" s="110"/>
      <c r="W216" s="109" t="s">
        <v>19</v>
      </c>
      <c r="X216" s="109"/>
      <c r="Y216" s="110"/>
      <c r="Z216" s="50">
        <f>$T216/$AA$13</f>
        <v>0</v>
      </c>
      <c r="AA216" s="4"/>
      <c r="AB216" s="4"/>
      <c r="AC216" s="81">
        <f>AC$9</f>
        <v>0</v>
      </c>
    </row>
    <row r="217" spans="2:29" ht="16.2" thickBot="1" x14ac:dyDescent="0.35">
      <c r="B217" s="29"/>
      <c r="C217" s="16"/>
      <c r="D217" s="111" t="s">
        <v>16</v>
      </c>
      <c r="E217" s="111"/>
      <c r="F217" s="112"/>
      <c r="G217" s="111" t="s">
        <v>9</v>
      </c>
      <c r="H217" s="111"/>
      <c r="I217" s="112"/>
      <c r="J217" s="1" t="s">
        <v>0</v>
      </c>
      <c r="K217" s="111" t="s">
        <v>11</v>
      </c>
      <c r="L217" s="111"/>
      <c r="M217" s="112"/>
      <c r="N217" s="111" t="s">
        <v>12</v>
      </c>
      <c r="O217" s="111"/>
      <c r="P217" s="112"/>
      <c r="Q217" s="111" t="s">
        <v>13</v>
      </c>
      <c r="R217" s="111"/>
      <c r="S217" s="112"/>
      <c r="T217" s="111" t="s">
        <v>14</v>
      </c>
      <c r="U217" s="111"/>
      <c r="V217" s="112"/>
      <c r="W217" s="111" t="s">
        <v>15</v>
      </c>
      <c r="X217" s="111"/>
      <c r="Y217" s="112"/>
      <c r="Z217" s="49" t="s">
        <v>24</v>
      </c>
      <c r="AA217" s="5">
        <v>864</v>
      </c>
      <c r="AB217" s="5"/>
      <c r="AC217" s="106" t="s">
        <v>23</v>
      </c>
    </row>
    <row r="218" spans="2:29" ht="15" customHeight="1" thickBot="1" x14ac:dyDescent="0.3">
      <c r="B218" s="30" t="s">
        <v>2</v>
      </c>
      <c r="C218" s="24"/>
      <c r="D218" s="68">
        <v>0</v>
      </c>
      <c r="E218" s="66" t="s">
        <v>10</v>
      </c>
      <c r="F218" s="67">
        <v>0</v>
      </c>
      <c r="G218" s="65">
        <v>0</v>
      </c>
      <c r="H218" s="66" t="s">
        <v>10</v>
      </c>
      <c r="I218" s="67">
        <v>0</v>
      </c>
      <c r="J218" s="63" t="s">
        <v>1</v>
      </c>
      <c r="K218" s="65">
        <v>0</v>
      </c>
      <c r="L218" s="66" t="s">
        <v>10</v>
      </c>
      <c r="M218" s="67">
        <v>0</v>
      </c>
      <c r="N218" s="65">
        <v>0</v>
      </c>
      <c r="O218" s="66" t="s">
        <v>10</v>
      </c>
      <c r="P218" s="67">
        <v>0</v>
      </c>
      <c r="Q218" s="65">
        <v>0</v>
      </c>
      <c r="R218" s="66" t="s">
        <v>10</v>
      </c>
      <c r="S218" s="67">
        <v>0</v>
      </c>
      <c r="T218" s="65">
        <v>0</v>
      </c>
      <c r="U218" s="66" t="s">
        <v>10</v>
      </c>
      <c r="V218" s="67">
        <v>0</v>
      </c>
      <c r="W218" s="65">
        <v>0</v>
      </c>
      <c r="X218" s="66" t="s">
        <v>10</v>
      </c>
      <c r="Y218" s="67">
        <v>0</v>
      </c>
      <c r="Z218" s="64">
        <f>AA218/60</f>
        <v>0</v>
      </c>
      <c r="AA218" s="6">
        <f>SUM($D218,$G218,$K218,$N218,$Q218,$T218,$W218)*60+$F218+$I218+$M218+$P218+$S218+$V218+$Y218</f>
        <v>0</v>
      </c>
      <c r="AB218" s="25"/>
      <c r="AC218" s="106" t="s">
        <v>29</v>
      </c>
    </row>
    <row r="219" spans="2:29" ht="15" customHeight="1" x14ac:dyDescent="0.25">
      <c r="B219" s="30" t="s">
        <v>3</v>
      </c>
      <c r="C219" s="24"/>
      <c r="D219" s="69">
        <v>0</v>
      </c>
      <c r="E219" s="3" t="s">
        <v>10</v>
      </c>
      <c r="F219" s="37">
        <v>0</v>
      </c>
      <c r="G219" s="35">
        <v>0</v>
      </c>
      <c r="H219" s="3" t="s">
        <v>10</v>
      </c>
      <c r="I219" s="37">
        <v>0</v>
      </c>
      <c r="J219" s="2" t="s">
        <v>1</v>
      </c>
      <c r="K219" s="35">
        <v>0</v>
      </c>
      <c r="L219" s="3" t="s">
        <v>10</v>
      </c>
      <c r="M219" s="37">
        <v>0</v>
      </c>
      <c r="N219" s="35">
        <v>0</v>
      </c>
      <c r="O219" s="3" t="s">
        <v>10</v>
      </c>
      <c r="P219" s="37">
        <v>0</v>
      </c>
      <c r="Q219" s="35">
        <v>0</v>
      </c>
      <c r="R219" s="3" t="s">
        <v>10</v>
      </c>
      <c r="S219" s="37">
        <v>0</v>
      </c>
      <c r="T219" s="35">
        <v>0</v>
      </c>
      <c r="U219" s="3" t="s">
        <v>10</v>
      </c>
      <c r="V219" s="37">
        <v>0</v>
      </c>
      <c r="W219" s="35">
        <v>0</v>
      </c>
      <c r="X219" s="3" t="s">
        <v>10</v>
      </c>
      <c r="Y219" s="37">
        <v>0</v>
      </c>
      <c r="Z219" s="21">
        <f t="shared" ref="Z219:Z225" si="34">AA219/60</f>
        <v>0</v>
      </c>
      <c r="AA219" s="6">
        <f t="shared" ref="AA219:AA225" si="35">SUM($D219,$G219,$K219,$N219,$Q219,$T219,$W219)*60+$F219+$I219+$M219+$P219+$S219+$V219+$Y219</f>
        <v>0</v>
      </c>
      <c r="AB219" s="25"/>
    </row>
    <row r="220" spans="2:29" ht="15" customHeight="1" x14ac:dyDescent="0.25">
      <c r="B220" s="31" t="s">
        <v>4</v>
      </c>
      <c r="C220" s="26"/>
      <c r="D220" s="71">
        <v>0</v>
      </c>
      <c r="E220" s="61" t="s">
        <v>10</v>
      </c>
      <c r="F220" s="62">
        <v>0</v>
      </c>
      <c r="G220" s="60">
        <v>0</v>
      </c>
      <c r="H220" s="61" t="s">
        <v>10</v>
      </c>
      <c r="I220" s="62">
        <v>0</v>
      </c>
      <c r="J220" s="63" t="s">
        <v>1</v>
      </c>
      <c r="K220" s="60">
        <v>0</v>
      </c>
      <c r="L220" s="61" t="s">
        <v>10</v>
      </c>
      <c r="M220" s="62">
        <v>0</v>
      </c>
      <c r="N220" s="60">
        <v>0</v>
      </c>
      <c r="O220" s="61" t="s">
        <v>10</v>
      </c>
      <c r="P220" s="62">
        <v>0</v>
      </c>
      <c r="Q220" s="60">
        <v>0</v>
      </c>
      <c r="R220" s="61" t="s">
        <v>10</v>
      </c>
      <c r="S220" s="62">
        <v>0</v>
      </c>
      <c r="T220" s="60">
        <v>0</v>
      </c>
      <c r="U220" s="61" t="s">
        <v>10</v>
      </c>
      <c r="V220" s="62">
        <v>0</v>
      </c>
      <c r="W220" s="60">
        <v>0</v>
      </c>
      <c r="X220" s="61" t="s">
        <v>10</v>
      </c>
      <c r="Y220" s="62">
        <v>0</v>
      </c>
      <c r="Z220" s="64">
        <f t="shared" si="34"/>
        <v>0</v>
      </c>
      <c r="AA220" s="6">
        <f t="shared" si="35"/>
        <v>0</v>
      </c>
      <c r="AB220" s="25"/>
      <c r="AC220" s="103">
        <f>SUM(Y220:AB220,N204,O216,O228,O240,O252,O264,O276,O288,O300,O312,O324,O336,O348,O360,O372,O384,O396,O408,O420,O432,O444,O456,O468,O480,O492)</f>
        <v>0</v>
      </c>
    </row>
    <row r="221" spans="2:29" ht="15" customHeight="1" x14ac:dyDescent="0.25">
      <c r="B221" s="30" t="s">
        <v>6</v>
      </c>
      <c r="C221" s="27"/>
      <c r="D221" s="74">
        <v>0</v>
      </c>
      <c r="E221" s="75" t="s">
        <v>10</v>
      </c>
      <c r="F221" s="76">
        <v>0</v>
      </c>
      <c r="G221" s="77">
        <v>0</v>
      </c>
      <c r="H221" s="75" t="s">
        <v>10</v>
      </c>
      <c r="I221" s="76">
        <v>0</v>
      </c>
      <c r="J221" s="78" t="s">
        <v>1</v>
      </c>
      <c r="K221" s="77">
        <v>0</v>
      </c>
      <c r="L221" s="75" t="s">
        <v>10</v>
      </c>
      <c r="M221" s="76">
        <v>0</v>
      </c>
      <c r="N221" s="77">
        <v>0</v>
      </c>
      <c r="O221" s="75" t="s">
        <v>10</v>
      </c>
      <c r="P221" s="76">
        <v>0</v>
      </c>
      <c r="Q221" s="77">
        <v>0</v>
      </c>
      <c r="R221" s="75" t="s">
        <v>10</v>
      </c>
      <c r="S221" s="76">
        <v>0</v>
      </c>
      <c r="T221" s="77">
        <v>0</v>
      </c>
      <c r="U221" s="75" t="s">
        <v>10</v>
      </c>
      <c r="V221" s="76">
        <v>0</v>
      </c>
      <c r="W221" s="77">
        <v>0</v>
      </c>
      <c r="X221" s="75" t="s">
        <v>10</v>
      </c>
      <c r="Y221" s="76">
        <v>0</v>
      </c>
      <c r="Z221" s="79">
        <f t="shared" si="34"/>
        <v>0</v>
      </c>
      <c r="AA221" s="6">
        <f t="shared" si="35"/>
        <v>0</v>
      </c>
      <c r="AB221" s="25"/>
      <c r="AC221" s="103">
        <f>SUM(O504,O516,O528,O540,O552,O564,O576,O588,O600,O612,O624,O636,O648,O660,O672,O684,O696,O708,O720,O732,O744,O756,O768)</f>
        <v>0</v>
      </c>
    </row>
    <row r="222" spans="2:29" ht="15" customHeight="1" x14ac:dyDescent="0.25">
      <c r="B222" s="30" t="s">
        <v>5</v>
      </c>
      <c r="C222" s="27"/>
      <c r="D222" s="69">
        <v>0</v>
      </c>
      <c r="E222" s="3" t="s">
        <v>10</v>
      </c>
      <c r="F222" s="37">
        <v>0</v>
      </c>
      <c r="G222" s="35">
        <v>0</v>
      </c>
      <c r="H222" s="3" t="s">
        <v>10</v>
      </c>
      <c r="I222" s="37">
        <v>0</v>
      </c>
      <c r="J222" s="2" t="s">
        <v>1</v>
      </c>
      <c r="K222" s="35">
        <v>0</v>
      </c>
      <c r="L222" s="3" t="s">
        <v>10</v>
      </c>
      <c r="M222" s="37">
        <v>0</v>
      </c>
      <c r="N222" s="35">
        <v>0</v>
      </c>
      <c r="O222" s="3" t="s">
        <v>10</v>
      </c>
      <c r="P222" s="37">
        <v>0</v>
      </c>
      <c r="Q222" s="35">
        <v>0</v>
      </c>
      <c r="R222" s="3" t="s">
        <v>10</v>
      </c>
      <c r="S222" s="37">
        <v>0</v>
      </c>
      <c r="T222" s="35">
        <v>0</v>
      </c>
      <c r="U222" s="3" t="s">
        <v>10</v>
      </c>
      <c r="V222" s="37">
        <v>0</v>
      </c>
      <c r="W222" s="35">
        <v>0</v>
      </c>
      <c r="X222" s="3" t="s">
        <v>10</v>
      </c>
      <c r="Y222" s="37">
        <v>0</v>
      </c>
      <c r="Z222" s="21">
        <f t="shared" si="34"/>
        <v>0</v>
      </c>
      <c r="AA222" s="6">
        <f t="shared" si="35"/>
        <v>0</v>
      </c>
      <c r="AB222" s="25"/>
      <c r="AC222" s="43"/>
    </row>
    <row r="223" spans="2:29" ht="15" customHeight="1" x14ac:dyDescent="0.25">
      <c r="B223" s="32" t="s">
        <v>7</v>
      </c>
      <c r="C223" s="28"/>
      <c r="D223" s="69">
        <v>0</v>
      </c>
      <c r="E223" s="3" t="s">
        <v>10</v>
      </c>
      <c r="F223" s="37">
        <v>0</v>
      </c>
      <c r="G223" s="35">
        <v>0</v>
      </c>
      <c r="H223" s="3" t="s">
        <v>10</v>
      </c>
      <c r="I223" s="37">
        <v>0</v>
      </c>
      <c r="J223" s="2" t="s">
        <v>1</v>
      </c>
      <c r="K223" s="35">
        <v>0</v>
      </c>
      <c r="L223" s="3" t="s">
        <v>10</v>
      </c>
      <c r="M223" s="37">
        <v>0</v>
      </c>
      <c r="N223" s="35">
        <v>0</v>
      </c>
      <c r="O223" s="3" t="s">
        <v>10</v>
      </c>
      <c r="P223" s="37">
        <v>0</v>
      </c>
      <c r="Q223" s="35">
        <v>0</v>
      </c>
      <c r="R223" s="3" t="s">
        <v>10</v>
      </c>
      <c r="S223" s="37">
        <v>0</v>
      </c>
      <c r="T223" s="35">
        <v>0</v>
      </c>
      <c r="U223" s="3" t="s">
        <v>10</v>
      </c>
      <c r="V223" s="37">
        <v>0</v>
      </c>
      <c r="W223" s="35">
        <v>0</v>
      </c>
      <c r="X223" s="3" t="s">
        <v>10</v>
      </c>
      <c r="Y223" s="37">
        <v>0</v>
      </c>
      <c r="Z223" s="21">
        <f t="shared" si="34"/>
        <v>0</v>
      </c>
      <c r="AA223" s="6">
        <f t="shared" si="35"/>
        <v>0</v>
      </c>
      <c r="AB223" s="25"/>
      <c r="AC223" s="43"/>
    </row>
    <row r="224" spans="2:29" ht="15" customHeight="1" x14ac:dyDescent="0.25">
      <c r="B224" s="31" t="s">
        <v>8</v>
      </c>
      <c r="C224" s="26"/>
      <c r="D224" s="69">
        <v>0</v>
      </c>
      <c r="E224" s="3" t="s">
        <v>10</v>
      </c>
      <c r="F224" s="37">
        <v>0</v>
      </c>
      <c r="G224" s="35">
        <v>0</v>
      </c>
      <c r="H224" s="3" t="s">
        <v>10</v>
      </c>
      <c r="I224" s="37">
        <v>0</v>
      </c>
      <c r="J224" s="2" t="s">
        <v>1</v>
      </c>
      <c r="K224" s="35">
        <v>0</v>
      </c>
      <c r="L224" s="3" t="s">
        <v>10</v>
      </c>
      <c r="M224" s="37">
        <v>0</v>
      </c>
      <c r="N224" s="35">
        <v>0</v>
      </c>
      <c r="O224" s="3" t="s">
        <v>10</v>
      </c>
      <c r="P224" s="37">
        <v>0</v>
      </c>
      <c r="Q224" s="35">
        <v>0</v>
      </c>
      <c r="R224" s="3" t="s">
        <v>10</v>
      </c>
      <c r="S224" s="37">
        <v>0</v>
      </c>
      <c r="T224" s="35">
        <v>0</v>
      </c>
      <c r="U224" s="3" t="s">
        <v>10</v>
      </c>
      <c r="V224" s="37">
        <v>0</v>
      </c>
      <c r="W224" s="35">
        <v>0</v>
      </c>
      <c r="X224" s="3" t="s">
        <v>10</v>
      </c>
      <c r="Y224" s="37">
        <v>0</v>
      </c>
      <c r="Z224" s="21">
        <f t="shared" si="34"/>
        <v>0</v>
      </c>
      <c r="AA224" s="6">
        <f t="shared" si="35"/>
        <v>0</v>
      </c>
      <c r="AB224" s="25"/>
      <c r="AC224" s="43"/>
    </row>
    <row r="225" spans="2:29" ht="15" customHeight="1" thickBot="1" x14ac:dyDescent="0.3">
      <c r="B225" s="45" t="s">
        <v>25</v>
      </c>
      <c r="C225" s="33"/>
      <c r="D225" s="70">
        <v>0</v>
      </c>
      <c r="E225" s="39" t="s">
        <v>10</v>
      </c>
      <c r="F225" s="38">
        <v>0</v>
      </c>
      <c r="G225" s="36">
        <v>0</v>
      </c>
      <c r="H225" s="39" t="s">
        <v>10</v>
      </c>
      <c r="I225" s="38">
        <v>0</v>
      </c>
      <c r="J225" s="22" t="s">
        <v>1</v>
      </c>
      <c r="K225" s="36">
        <v>0</v>
      </c>
      <c r="L225" s="39" t="s">
        <v>10</v>
      </c>
      <c r="M225" s="38">
        <v>0</v>
      </c>
      <c r="N225" s="36">
        <v>0</v>
      </c>
      <c r="O225" s="39" t="s">
        <v>10</v>
      </c>
      <c r="P225" s="38">
        <v>0</v>
      </c>
      <c r="Q225" s="36">
        <v>0</v>
      </c>
      <c r="R225" s="39" t="s">
        <v>10</v>
      </c>
      <c r="S225" s="38">
        <v>0</v>
      </c>
      <c r="T225" s="36">
        <v>0</v>
      </c>
      <c r="U225" s="39" t="s">
        <v>10</v>
      </c>
      <c r="V225" s="38">
        <v>0</v>
      </c>
      <c r="W225" s="36">
        <v>0</v>
      </c>
      <c r="X225" s="39" t="s">
        <v>10</v>
      </c>
      <c r="Y225" s="38">
        <v>0</v>
      </c>
      <c r="Z225" s="23">
        <f t="shared" si="34"/>
        <v>0</v>
      </c>
      <c r="AA225" s="6">
        <f t="shared" si="35"/>
        <v>0</v>
      </c>
      <c r="AB225" s="25"/>
      <c r="AC225" s="46"/>
    </row>
    <row r="226" spans="2:29" ht="5.0999999999999996" customHeight="1" thickBot="1" x14ac:dyDescent="0.3">
      <c r="AC226" s="52">
        <f>Z218+Z220</f>
        <v>0</v>
      </c>
    </row>
    <row r="227" spans="2:29" ht="13.8" thickBot="1" x14ac:dyDescent="0.3">
      <c r="B227" s="99"/>
      <c r="C227" s="100"/>
      <c r="D227" s="118"/>
      <c r="E227" s="119"/>
      <c r="F227" s="119"/>
      <c r="G227" s="127"/>
      <c r="H227" s="128"/>
      <c r="I227" s="100"/>
      <c r="J227" s="129"/>
      <c r="K227" s="130"/>
      <c r="L227" s="130"/>
      <c r="M227" s="102"/>
      <c r="N227" s="131" t="s">
        <v>37</v>
      </c>
      <c r="O227" s="132"/>
      <c r="P227" s="132"/>
      <c r="Q227" s="132"/>
      <c r="R227" s="132"/>
      <c r="S227" s="132"/>
      <c r="T227" s="131" t="s">
        <v>38</v>
      </c>
      <c r="U227" s="133"/>
      <c r="V227" s="133"/>
      <c r="W227" s="133"/>
      <c r="X227" s="133"/>
      <c r="Y227" s="134"/>
      <c r="Z227" s="101" t="s">
        <v>34</v>
      </c>
      <c r="AA227" s="48"/>
      <c r="AB227" s="48"/>
      <c r="AC227" s="80" t="s">
        <v>33</v>
      </c>
    </row>
    <row r="228" spans="2:29" ht="16.2" thickBot="1" x14ac:dyDescent="0.35">
      <c r="B228" s="19" t="s">
        <v>17</v>
      </c>
      <c r="C228" s="20">
        <f>C216+1</f>
        <v>19</v>
      </c>
      <c r="D228" s="114">
        <f>I216+1</f>
        <v>45501</v>
      </c>
      <c r="E228" s="115"/>
      <c r="F228" s="115"/>
      <c r="G228" s="115"/>
      <c r="H228" s="40" t="s">
        <v>18</v>
      </c>
      <c r="I228" s="116">
        <f>D228+6</f>
        <v>45507</v>
      </c>
      <c r="J228" s="117"/>
      <c r="K228" s="117"/>
      <c r="L228" s="117"/>
      <c r="M228" s="117"/>
      <c r="N228" s="117"/>
      <c r="O228" s="113">
        <f>SUM($Z230:$Z237)</f>
        <v>0</v>
      </c>
      <c r="P228" s="110"/>
      <c r="Q228" s="110"/>
      <c r="R228" s="109" t="s">
        <v>20</v>
      </c>
      <c r="S228" s="109"/>
      <c r="T228" s="113">
        <f>SUM($Z230:$Z237)+T216</f>
        <v>0</v>
      </c>
      <c r="U228" s="110"/>
      <c r="V228" s="110"/>
      <c r="W228" s="109" t="s">
        <v>19</v>
      </c>
      <c r="X228" s="109"/>
      <c r="Y228" s="110"/>
      <c r="Z228" s="50">
        <f>$T228/$AA$13</f>
        <v>0</v>
      </c>
      <c r="AA228" s="4"/>
      <c r="AB228" s="4"/>
      <c r="AC228" s="81">
        <f>AC$9</f>
        <v>0</v>
      </c>
    </row>
    <row r="229" spans="2:29" ht="16.2" thickBot="1" x14ac:dyDescent="0.35">
      <c r="B229" s="29"/>
      <c r="C229" s="16"/>
      <c r="D229" s="111" t="s">
        <v>16</v>
      </c>
      <c r="E229" s="111"/>
      <c r="F229" s="112"/>
      <c r="G229" s="111" t="s">
        <v>9</v>
      </c>
      <c r="H229" s="111"/>
      <c r="I229" s="112"/>
      <c r="J229" s="1" t="s">
        <v>0</v>
      </c>
      <c r="K229" s="111" t="s">
        <v>11</v>
      </c>
      <c r="L229" s="111"/>
      <c r="M229" s="112"/>
      <c r="N229" s="111" t="s">
        <v>12</v>
      </c>
      <c r="O229" s="111"/>
      <c r="P229" s="112"/>
      <c r="Q229" s="111" t="s">
        <v>13</v>
      </c>
      <c r="R229" s="111"/>
      <c r="S229" s="112"/>
      <c r="T229" s="111" t="s">
        <v>14</v>
      </c>
      <c r="U229" s="111"/>
      <c r="V229" s="112"/>
      <c r="W229" s="111" t="s">
        <v>15</v>
      </c>
      <c r="X229" s="111"/>
      <c r="Y229" s="112"/>
      <c r="Z229" s="49" t="s">
        <v>24</v>
      </c>
      <c r="AA229" s="5">
        <v>864</v>
      </c>
      <c r="AB229" s="5"/>
      <c r="AC229" s="106" t="s">
        <v>23</v>
      </c>
    </row>
    <row r="230" spans="2:29" ht="15" customHeight="1" thickBot="1" x14ac:dyDescent="0.3">
      <c r="B230" s="30" t="s">
        <v>2</v>
      </c>
      <c r="C230" s="24"/>
      <c r="D230" s="68">
        <v>0</v>
      </c>
      <c r="E230" s="66" t="s">
        <v>10</v>
      </c>
      <c r="F230" s="67">
        <v>0</v>
      </c>
      <c r="G230" s="65">
        <v>0</v>
      </c>
      <c r="H230" s="66" t="s">
        <v>10</v>
      </c>
      <c r="I230" s="67">
        <v>0</v>
      </c>
      <c r="J230" s="63" t="s">
        <v>1</v>
      </c>
      <c r="K230" s="65">
        <v>0</v>
      </c>
      <c r="L230" s="66" t="s">
        <v>10</v>
      </c>
      <c r="M230" s="67">
        <v>0</v>
      </c>
      <c r="N230" s="65">
        <v>0</v>
      </c>
      <c r="O230" s="66" t="s">
        <v>10</v>
      </c>
      <c r="P230" s="67">
        <v>0</v>
      </c>
      <c r="Q230" s="65">
        <v>0</v>
      </c>
      <c r="R230" s="66" t="s">
        <v>10</v>
      </c>
      <c r="S230" s="67">
        <v>0</v>
      </c>
      <c r="T230" s="65">
        <v>0</v>
      </c>
      <c r="U230" s="66" t="s">
        <v>10</v>
      </c>
      <c r="V230" s="67">
        <v>0</v>
      </c>
      <c r="W230" s="65">
        <v>0</v>
      </c>
      <c r="X230" s="66" t="s">
        <v>10</v>
      </c>
      <c r="Y230" s="67">
        <v>0</v>
      </c>
      <c r="Z230" s="64">
        <f>AA230/60</f>
        <v>0</v>
      </c>
      <c r="AA230" s="6">
        <f>SUM($D230,$G230,$K230,$N230,$Q230,$T230,$W230)*60+$F230+$I230+$M230+$P230+$S230+$V230+$Y230</f>
        <v>0</v>
      </c>
      <c r="AB230" s="25"/>
      <c r="AC230" s="106" t="s">
        <v>29</v>
      </c>
    </row>
    <row r="231" spans="2:29" ht="15" customHeight="1" x14ac:dyDescent="0.25">
      <c r="B231" s="30" t="s">
        <v>3</v>
      </c>
      <c r="C231" s="24"/>
      <c r="D231" s="69">
        <v>0</v>
      </c>
      <c r="E231" s="3" t="s">
        <v>10</v>
      </c>
      <c r="F231" s="37">
        <v>0</v>
      </c>
      <c r="G231" s="35">
        <v>0</v>
      </c>
      <c r="H231" s="3" t="s">
        <v>10</v>
      </c>
      <c r="I231" s="37">
        <v>0</v>
      </c>
      <c r="J231" s="2" t="s">
        <v>1</v>
      </c>
      <c r="K231" s="35">
        <v>0</v>
      </c>
      <c r="L231" s="3" t="s">
        <v>10</v>
      </c>
      <c r="M231" s="37">
        <v>0</v>
      </c>
      <c r="N231" s="35">
        <v>0</v>
      </c>
      <c r="O231" s="3" t="s">
        <v>10</v>
      </c>
      <c r="P231" s="37">
        <v>0</v>
      </c>
      <c r="Q231" s="35">
        <v>0</v>
      </c>
      <c r="R231" s="3" t="s">
        <v>10</v>
      </c>
      <c r="S231" s="37">
        <v>0</v>
      </c>
      <c r="T231" s="35">
        <v>0</v>
      </c>
      <c r="U231" s="3" t="s">
        <v>10</v>
      </c>
      <c r="V231" s="37">
        <v>0</v>
      </c>
      <c r="W231" s="35">
        <v>0</v>
      </c>
      <c r="X231" s="3" t="s">
        <v>10</v>
      </c>
      <c r="Y231" s="37">
        <v>0</v>
      </c>
      <c r="Z231" s="21">
        <f t="shared" ref="Z231:Z237" si="36">AA231/60</f>
        <v>0</v>
      </c>
      <c r="AA231" s="6">
        <f t="shared" ref="AA231:AA237" si="37">SUM($D231,$G231,$K231,$N231,$Q231,$T231,$W231)*60+$F231+$I231+$M231+$P231+$S231+$V231+$Y231</f>
        <v>0</v>
      </c>
      <c r="AB231" s="25"/>
      <c r="AC231" s="43"/>
    </row>
    <row r="232" spans="2:29" ht="15" customHeight="1" x14ac:dyDescent="0.25">
      <c r="B232" s="31" t="s">
        <v>4</v>
      </c>
      <c r="C232" s="26"/>
      <c r="D232" s="71">
        <v>0</v>
      </c>
      <c r="E232" s="61" t="s">
        <v>10</v>
      </c>
      <c r="F232" s="62">
        <v>0</v>
      </c>
      <c r="G232" s="60">
        <v>0</v>
      </c>
      <c r="H232" s="61" t="s">
        <v>10</v>
      </c>
      <c r="I232" s="62">
        <v>0</v>
      </c>
      <c r="J232" s="63" t="s">
        <v>1</v>
      </c>
      <c r="K232" s="60">
        <v>0</v>
      </c>
      <c r="L232" s="61" t="s">
        <v>10</v>
      </c>
      <c r="M232" s="62">
        <v>0</v>
      </c>
      <c r="N232" s="60">
        <v>0</v>
      </c>
      <c r="O232" s="61" t="s">
        <v>10</v>
      </c>
      <c r="P232" s="62">
        <v>0</v>
      </c>
      <c r="Q232" s="60">
        <v>0</v>
      </c>
      <c r="R232" s="61" t="s">
        <v>10</v>
      </c>
      <c r="S232" s="62">
        <v>0</v>
      </c>
      <c r="T232" s="60">
        <v>0</v>
      </c>
      <c r="U232" s="61" t="s">
        <v>10</v>
      </c>
      <c r="V232" s="62">
        <v>0</v>
      </c>
      <c r="W232" s="60">
        <v>0</v>
      </c>
      <c r="X232" s="61" t="s">
        <v>10</v>
      </c>
      <c r="Y232" s="62">
        <v>0</v>
      </c>
      <c r="Z232" s="64">
        <f t="shared" si="36"/>
        <v>0</v>
      </c>
      <c r="AA232" s="6">
        <f t="shared" si="37"/>
        <v>0</v>
      </c>
      <c r="AB232" s="25"/>
      <c r="AC232" s="43"/>
    </row>
    <row r="233" spans="2:29" ht="15" customHeight="1" x14ac:dyDescent="0.25">
      <c r="B233" s="30" t="s">
        <v>6</v>
      </c>
      <c r="C233" s="27"/>
      <c r="D233" s="74">
        <v>0</v>
      </c>
      <c r="E233" s="75" t="s">
        <v>10</v>
      </c>
      <c r="F233" s="76">
        <v>0</v>
      </c>
      <c r="G233" s="77">
        <v>0</v>
      </c>
      <c r="H233" s="75" t="s">
        <v>10</v>
      </c>
      <c r="I233" s="76">
        <v>0</v>
      </c>
      <c r="J233" s="78" t="s">
        <v>1</v>
      </c>
      <c r="K233" s="77">
        <v>0</v>
      </c>
      <c r="L233" s="75" t="s">
        <v>10</v>
      </c>
      <c r="M233" s="76">
        <v>0</v>
      </c>
      <c r="N233" s="77">
        <v>0</v>
      </c>
      <c r="O233" s="75" t="s">
        <v>10</v>
      </c>
      <c r="P233" s="76">
        <v>0</v>
      </c>
      <c r="Q233" s="77">
        <v>0</v>
      </c>
      <c r="R233" s="75" t="s">
        <v>10</v>
      </c>
      <c r="S233" s="76">
        <v>0</v>
      </c>
      <c r="T233" s="77">
        <v>0</v>
      </c>
      <c r="U233" s="75" t="s">
        <v>10</v>
      </c>
      <c r="V233" s="76">
        <v>0</v>
      </c>
      <c r="W233" s="77">
        <v>0</v>
      </c>
      <c r="X233" s="75" t="s">
        <v>10</v>
      </c>
      <c r="Y233" s="76">
        <v>0</v>
      </c>
      <c r="Z233" s="79">
        <f t="shared" si="36"/>
        <v>0</v>
      </c>
      <c r="AA233" s="6">
        <f t="shared" si="37"/>
        <v>0</v>
      </c>
      <c r="AB233" s="25"/>
      <c r="AC233" s="43"/>
    </row>
    <row r="234" spans="2:29" ht="15" customHeight="1" x14ac:dyDescent="0.25">
      <c r="B234" s="30" t="s">
        <v>5</v>
      </c>
      <c r="C234" s="27"/>
      <c r="D234" s="69">
        <v>0</v>
      </c>
      <c r="E234" s="3" t="s">
        <v>10</v>
      </c>
      <c r="F234" s="37">
        <v>0</v>
      </c>
      <c r="G234" s="35">
        <v>0</v>
      </c>
      <c r="H234" s="3" t="s">
        <v>10</v>
      </c>
      <c r="I234" s="37">
        <v>0</v>
      </c>
      <c r="J234" s="2" t="s">
        <v>1</v>
      </c>
      <c r="K234" s="35">
        <v>0</v>
      </c>
      <c r="L234" s="3" t="s">
        <v>10</v>
      </c>
      <c r="M234" s="37">
        <v>0</v>
      </c>
      <c r="N234" s="35">
        <v>0</v>
      </c>
      <c r="O234" s="3" t="s">
        <v>10</v>
      </c>
      <c r="P234" s="37">
        <v>0</v>
      </c>
      <c r="Q234" s="35">
        <v>0</v>
      </c>
      <c r="R234" s="3" t="s">
        <v>10</v>
      </c>
      <c r="S234" s="37">
        <v>0</v>
      </c>
      <c r="T234" s="35">
        <v>0</v>
      </c>
      <c r="U234" s="3" t="s">
        <v>10</v>
      </c>
      <c r="V234" s="37">
        <v>0</v>
      </c>
      <c r="W234" s="35">
        <v>0</v>
      </c>
      <c r="X234" s="3" t="s">
        <v>10</v>
      </c>
      <c r="Y234" s="37">
        <v>0</v>
      </c>
      <c r="Z234" s="21">
        <f t="shared" si="36"/>
        <v>0</v>
      </c>
      <c r="AA234" s="6">
        <f t="shared" si="37"/>
        <v>0</v>
      </c>
      <c r="AB234" s="25"/>
      <c r="AC234" s="43"/>
    </row>
    <row r="235" spans="2:29" ht="15" customHeight="1" x14ac:dyDescent="0.25">
      <c r="B235" s="32" t="s">
        <v>7</v>
      </c>
      <c r="C235" s="28"/>
      <c r="D235" s="69">
        <v>0</v>
      </c>
      <c r="E235" s="3" t="s">
        <v>10</v>
      </c>
      <c r="F235" s="37">
        <v>0</v>
      </c>
      <c r="G235" s="35">
        <v>0</v>
      </c>
      <c r="H235" s="3" t="s">
        <v>10</v>
      </c>
      <c r="I235" s="37">
        <v>0</v>
      </c>
      <c r="J235" s="2" t="s">
        <v>1</v>
      </c>
      <c r="K235" s="35">
        <v>0</v>
      </c>
      <c r="L235" s="3" t="s">
        <v>10</v>
      </c>
      <c r="M235" s="37">
        <v>0</v>
      </c>
      <c r="N235" s="35">
        <v>0</v>
      </c>
      <c r="O235" s="3" t="s">
        <v>10</v>
      </c>
      <c r="P235" s="37">
        <v>0</v>
      </c>
      <c r="Q235" s="35">
        <v>0</v>
      </c>
      <c r="R235" s="3" t="s">
        <v>10</v>
      </c>
      <c r="S235" s="37">
        <v>0</v>
      </c>
      <c r="T235" s="35">
        <v>0</v>
      </c>
      <c r="U235" s="3" t="s">
        <v>10</v>
      </c>
      <c r="V235" s="37">
        <v>0</v>
      </c>
      <c r="W235" s="35">
        <v>0</v>
      </c>
      <c r="X235" s="3" t="s">
        <v>10</v>
      </c>
      <c r="Y235" s="37">
        <v>0</v>
      </c>
      <c r="Z235" s="21">
        <f t="shared" si="36"/>
        <v>0</v>
      </c>
      <c r="AA235" s="6">
        <f t="shared" si="37"/>
        <v>0</v>
      </c>
      <c r="AB235" s="25"/>
      <c r="AC235" s="43"/>
    </row>
    <row r="236" spans="2:29" ht="15" customHeight="1" x14ac:dyDescent="0.25">
      <c r="B236" s="31" t="s">
        <v>8</v>
      </c>
      <c r="C236" s="26"/>
      <c r="D236" s="69">
        <v>0</v>
      </c>
      <c r="E236" s="3" t="s">
        <v>10</v>
      </c>
      <c r="F236" s="37">
        <v>0</v>
      </c>
      <c r="G236" s="35">
        <v>0</v>
      </c>
      <c r="H236" s="3" t="s">
        <v>10</v>
      </c>
      <c r="I236" s="37">
        <v>0</v>
      </c>
      <c r="J236" s="2" t="s">
        <v>1</v>
      </c>
      <c r="K236" s="35">
        <v>0</v>
      </c>
      <c r="L236" s="3" t="s">
        <v>10</v>
      </c>
      <c r="M236" s="37">
        <v>0</v>
      </c>
      <c r="N236" s="35">
        <v>0</v>
      </c>
      <c r="O236" s="3" t="s">
        <v>10</v>
      </c>
      <c r="P236" s="37">
        <v>0</v>
      </c>
      <c r="Q236" s="35">
        <v>0</v>
      </c>
      <c r="R236" s="3" t="s">
        <v>10</v>
      </c>
      <c r="S236" s="37">
        <v>0</v>
      </c>
      <c r="T236" s="35">
        <v>0</v>
      </c>
      <c r="U236" s="3" t="s">
        <v>10</v>
      </c>
      <c r="V236" s="37">
        <v>0</v>
      </c>
      <c r="W236" s="35">
        <v>0</v>
      </c>
      <c r="X236" s="3" t="s">
        <v>10</v>
      </c>
      <c r="Y236" s="37">
        <v>0</v>
      </c>
      <c r="Z236" s="21">
        <f t="shared" si="36"/>
        <v>0</v>
      </c>
      <c r="AA236" s="6">
        <f t="shared" si="37"/>
        <v>0</v>
      </c>
      <c r="AB236" s="25"/>
      <c r="AC236" s="52">
        <f>Z230+Z232</f>
        <v>0</v>
      </c>
    </row>
    <row r="237" spans="2:29" ht="15" customHeight="1" thickBot="1" x14ac:dyDescent="0.3">
      <c r="B237" s="45" t="s">
        <v>25</v>
      </c>
      <c r="C237" s="33"/>
      <c r="D237" s="70">
        <v>0</v>
      </c>
      <c r="E237" s="39" t="s">
        <v>10</v>
      </c>
      <c r="F237" s="38">
        <v>0</v>
      </c>
      <c r="G237" s="36">
        <v>0</v>
      </c>
      <c r="H237" s="39" t="s">
        <v>10</v>
      </c>
      <c r="I237" s="38">
        <v>0</v>
      </c>
      <c r="J237" s="22" t="s">
        <v>1</v>
      </c>
      <c r="K237" s="36">
        <v>0</v>
      </c>
      <c r="L237" s="39" t="s">
        <v>10</v>
      </c>
      <c r="M237" s="38">
        <v>0</v>
      </c>
      <c r="N237" s="36">
        <v>0</v>
      </c>
      <c r="O237" s="39" t="s">
        <v>10</v>
      </c>
      <c r="P237" s="38">
        <v>0</v>
      </c>
      <c r="Q237" s="36">
        <v>0</v>
      </c>
      <c r="R237" s="39" t="s">
        <v>10</v>
      </c>
      <c r="S237" s="38">
        <v>0</v>
      </c>
      <c r="T237" s="36">
        <v>0</v>
      </c>
      <c r="U237" s="39" t="s">
        <v>10</v>
      </c>
      <c r="V237" s="38">
        <v>0</v>
      </c>
      <c r="W237" s="36">
        <v>0</v>
      </c>
      <c r="X237" s="39" t="s">
        <v>10</v>
      </c>
      <c r="Y237" s="38">
        <v>0</v>
      </c>
      <c r="Z237" s="23">
        <f t="shared" si="36"/>
        <v>0</v>
      </c>
      <c r="AA237" s="6">
        <f t="shared" si="37"/>
        <v>0</v>
      </c>
      <c r="AB237" s="25"/>
      <c r="AC237" s="43"/>
    </row>
    <row r="238" spans="2:29" ht="5.0999999999999996" customHeight="1" thickBot="1" x14ac:dyDescent="0.3">
      <c r="AA238" s="4"/>
      <c r="AB238" s="4"/>
      <c r="AC238" s="47"/>
    </row>
    <row r="239" spans="2:29" ht="15" customHeight="1" thickBot="1" x14ac:dyDescent="0.3">
      <c r="B239" s="99"/>
      <c r="C239" s="100"/>
      <c r="D239" s="118"/>
      <c r="E239" s="119"/>
      <c r="F239" s="119"/>
      <c r="G239" s="127"/>
      <c r="H239" s="128"/>
      <c r="I239" s="100"/>
      <c r="J239" s="129"/>
      <c r="K239" s="130"/>
      <c r="L239" s="130"/>
      <c r="M239" s="102"/>
      <c r="N239" s="131" t="s">
        <v>37</v>
      </c>
      <c r="O239" s="132"/>
      <c r="P239" s="132"/>
      <c r="Q239" s="132"/>
      <c r="R239" s="132"/>
      <c r="S239" s="132"/>
      <c r="T239" s="131" t="s">
        <v>38</v>
      </c>
      <c r="U239" s="133"/>
      <c r="V239" s="133"/>
      <c r="W239" s="133"/>
      <c r="X239" s="133"/>
      <c r="Y239" s="134"/>
      <c r="Z239" s="101" t="s">
        <v>34</v>
      </c>
      <c r="AA239" s="48"/>
      <c r="AB239" s="48"/>
      <c r="AC239" s="80" t="s">
        <v>33</v>
      </c>
    </row>
    <row r="240" spans="2:29" ht="15" customHeight="1" thickBot="1" x14ac:dyDescent="0.35">
      <c r="B240" s="19" t="s">
        <v>17</v>
      </c>
      <c r="C240" s="20">
        <f>C228+1</f>
        <v>20</v>
      </c>
      <c r="D240" s="114">
        <f>I228+1</f>
        <v>45508</v>
      </c>
      <c r="E240" s="115"/>
      <c r="F240" s="115"/>
      <c r="G240" s="115"/>
      <c r="H240" s="40" t="s">
        <v>18</v>
      </c>
      <c r="I240" s="116">
        <f>D240+6</f>
        <v>45514</v>
      </c>
      <c r="J240" s="117"/>
      <c r="K240" s="117"/>
      <c r="L240" s="117"/>
      <c r="M240" s="117"/>
      <c r="N240" s="117"/>
      <c r="O240" s="113">
        <f>SUM($Z242:$Z249)</f>
        <v>0</v>
      </c>
      <c r="P240" s="110"/>
      <c r="Q240" s="110"/>
      <c r="R240" s="109" t="s">
        <v>20</v>
      </c>
      <c r="S240" s="109"/>
      <c r="T240" s="113">
        <f>SUM($Z242:$Z249)+T228</f>
        <v>0</v>
      </c>
      <c r="U240" s="110"/>
      <c r="V240" s="110"/>
      <c r="W240" s="109" t="s">
        <v>19</v>
      </c>
      <c r="X240" s="109"/>
      <c r="Y240" s="110"/>
      <c r="Z240" s="50">
        <f>$T240/$AA$13</f>
        <v>0</v>
      </c>
      <c r="AA240" s="4"/>
      <c r="AB240" s="4"/>
      <c r="AC240" s="81">
        <f>AC$9</f>
        <v>0</v>
      </c>
    </row>
    <row r="241" spans="2:29" ht="15" customHeight="1" thickBot="1" x14ac:dyDescent="0.35">
      <c r="B241" s="29"/>
      <c r="C241" s="16"/>
      <c r="D241" s="111" t="s">
        <v>16</v>
      </c>
      <c r="E241" s="111"/>
      <c r="F241" s="112"/>
      <c r="G241" s="111" t="s">
        <v>9</v>
      </c>
      <c r="H241" s="111"/>
      <c r="I241" s="112"/>
      <c r="J241" s="1" t="s">
        <v>0</v>
      </c>
      <c r="K241" s="111" t="s">
        <v>11</v>
      </c>
      <c r="L241" s="111"/>
      <c r="M241" s="112"/>
      <c r="N241" s="111" t="s">
        <v>12</v>
      </c>
      <c r="O241" s="111"/>
      <c r="P241" s="112"/>
      <c r="Q241" s="111" t="s">
        <v>13</v>
      </c>
      <c r="R241" s="111"/>
      <c r="S241" s="112"/>
      <c r="T241" s="111" t="s">
        <v>14</v>
      </c>
      <c r="U241" s="111"/>
      <c r="V241" s="112"/>
      <c r="W241" s="111" t="s">
        <v>15</v>
      </c>
      <c r="X241" s="111"/>
      <c r="Y241" s="112"/>
      <c r="Z241" s="49" t="s">
        <v>24</v>
      </c>
      <c r="AA241" s="5">
        <v>864</v>
      </c>
      <c r="AB241" s="5"/>
      <c r="AC241" s="106" t="s">
        <v>23</v>
      </c>
    </row>
    <row r="242" spans="2:29" ht="15" customHeight="1" thickBot="1" x14ac:dyDescent="0.3">
      <c r="B242" s="30" t="s">
        <v>2</v>
      </c>
      <c r="C242" s="24"/>
      <c r="D242" s="68">
        <v>0</v>
      </c>
      <c r="E242" s="66" t="s">
        <v>10</v>
      </c>
      <c r="F242" s="67">
        <v>0</v>
      </c>
      <c r="G242" s="65">
        <v>0</v>
      </c>
      <c r="H242" s="66" t="s">
        <v>10</v>
      </c>
      <c r="I242" s="67">
        <v>0</v>
      </c>
      <c r="J242" s="63" t="s">
        <v>1</v>
      </c>
      <c r="K242" s="65">
        <v>0</v>
      </c>
      <c r="L242" s="66" t="s">
        <v>10</v>
      </c>
      <c r="M242" s="67">
        <v>0</v>
      </c>
      <c r="N242" s="65">
        <v>0</v>
      </c>
      <c r="O242" s="66" t="s">
        <v>10</v>
      </c>
      <c r="P242" s="67">
        <v>0</v>
      </c>
      <c r="Q242" s="65">
        <v>0</v>
      </c>
      <c r="R242" s="66" t="s">
        <v>10</v>
      </c>
      <c r="S242" s="67">
        <v>0</v>
      </c>
      <c r="T242" s="65">
        <v>0</v>
      </c>
      <c r="U242" s="66" t="s">
        <v>10</v>
      </c>
      <c r="V242" s="67">
        <v>0</v>
      </c>
      <c r="W242" s="65">
        <v>0</v>
      </c>
      <c r="X242" s="66" t="s">
        <v>10</v>
      </c>
      <c r="Y242" s="67">
        <v>0</v>
      </c>
      <c r="Z242" s="64">
        <f>AA242/60</f>
        <v>0</v>
      </c>
      <c r="AA242" s="6">
        <f>SUM($D242,$G242,$K242,$N242,$Q242,$T242,$W242)*60+$F242+$I242+$M242+$P242+$S242+$V242+$Y242</f>
        <v>0</v>
      </c>
      <c r="AB242" s="25"/>
      <c r="AC242" s="106" t="s">
        <v>29</v>
      </c>
    </row>
    <row r="243" spans="2:29" ht="15" customHeight="1" x14ac:dyDescent="0.25">
      <c r="B243" s="30" t="s">
        <v>3</v>
      </c>
      <c r="C243" s="24"/>
      <c r="D243" s="69">
        <v>0</v>
      </c>
      <c r="E243" s="3" t="s">
        <v>10</v>
      </c>
      <c r="F243" s="37">
        <v>0</v>
      </c>
      <c r="G243" s="35">
        <v>0</v>
      </c>
      <c r="H243" s="3" t="s">
        <v>10</v>
      </c>
      <c r="I243" s="37">
        <v>0</v>
      </c>
      <c r="J243" s="2" t="s">
        <v>1</v>
      </c>
      <c r="K243" s="35">
        <v>0</v>
      </c>
      <c r="L243" s="3" t="s">
        <v>10</v>
      </c>
      <c r="M243" s="37">
        <v>0</v>
      </c>
      <c r="N243" s="35">
        <v>0</v>
      </c>
      <c r="O243" s="3" t="s">
        <v>10</v>
      </c>
      <c r="P243" s="37">
        <v>0</v>
      </c>
      <c r="Q243" s="35">
        <v>0</v>
      </c>
      <c r="R243" s="3" t="s">
        <v>10</v>
      </c>
      <c r="S243" s="37">
        <v>0</v>
      </c>
      <c r="T243" s="35">
        <v>0</v>
      </c>
      <c r="U243" s="3" t="s">
        <v>10</v>
      </c>
      <c r="V243" s="37">
        <v>0</v>
      </c>
      <c r="W243" s="35">
        <v>0</v>
      </c>
      <c r="X243" s="3" t="s">
        <v>10</v>
      </c>
      <c r="Y243" s="37">
        <v>0</v>
      </c>
      <c r="Z243" s="21">
        <f t="shared" ref="Z243:Z249" si="38">AA243/60</f>
        <v>0</v>
      </c>
      <c r="AA243" s="6">
        <f t="shared" ref="AA243:AA249" si="39">SUM($D243,$G243,$K243,$N243,$Q243,$T243,$W243)*60+$F243+$I243+$M243+$P243+$S243+$V243+$Y243</f>
        <v>0</v>
      </c>
      <c r="AB243" s="25"/>
    </row>
    <row r="244" spans="2:29" ht="15" customHeight="1" x14ac:dyDescent="0.25">
      <c r="B244" s="31" t="s">
        <v>4</v>
      </c>
      <c r="C244" s="26"/>
      <c r="D244" s="71">
        <v>0</v>
      </c>
      <c r="E244" s="61" t="s">
        <v>10</v>
      </c>
      <c r="F244" s="62">
        <v>0</v>
      </c>
      <c r="G244" s="60">
        <v>0</v>
      </c>
      <c r="H244" s="61" t="s">
        <v>10</v>
      </c>
      <c r="I244" s="62">
        <v>0</v>
      </c>
      <c r="J244" s="63" t="s">
        <v>1</v>
      </c>
      <c r="K244" s="60">
        <v>0</v>
      </c>
      <c r="L244" s="61" t="s">
        <v>10</v>
      </c>
      <c r="M244" s="62">
        <v>0</v>
      </c>
      <c r="N244" s="60">
        <v>0</v>
      </c>
      <c r="O244" s="61" t="s">
        <v>10</v>
      </c>
      <c r="P244" s="62">
        <v>0</v>
      </c>
      <c r="Q244" s="60">
        <v>0</v>
      </c>
      <c r="R244" s="61" t="s">
        <v>10</v>
      </c>
      <c r="S244" s="62">
        <v>0</v>
      </c>
      <c r="T244" s="60">
        <v>0</v>
      </c>
      <c r="U244" s="61" t="s">
        <v>10</v>
      </c>
      <c r="V244" s="62">
        <v>0</v>
      </c>
      <c r="W244" s="60">
        <v>0</v>
      </c>
      <c r="X244" s="61" t="s">
        <v>10</v>
      </c>
      <c r="Y244" s="62">
        <v>0</v>
      </c>
      <c r="Z244" s="64">
        <f t="shared" si="38"/>
        <v>0</v>
      </c>
      <c r="AA244" s="6">
        <f t="shared" si="39"/>
        <v>0</v>
      </c>
      <c r="AB244" s="25"/>
      <c r="AC244" s="103">
        <f>SUM(Y244:AB244,N228,O240,O252,O264,O276,O288,O300,O312,O324,O336,O348,O360,O372,O384,O396,O408,O420,O432,O444,O456,O468,O480,O492,O504,O516)</f>
        <v>0</v>
      </c>
    </row>
    <row r="245" spans="2:29" ht="15" customHeight="1" x14ac:dyDescent="0.25">
      <c r="B245" s="30" t="s">
        <v>6</v>
      </c>
      <c r="C245" s="27"/>
      <c r="D245" s="74">
        <v>0</v>
      </c>
      <c r="E245" s="75" t="s">
        <v>10</v>
      </c>
      <c r="F245" s="76">
        <v>0</v>
      </c>
      <c r="G245" s="77">
        <v>0</v>
      </c>
      <c r="H245" s="75" t="s">
        <v>10</v>
      </c>
      <c r="I245" s="76">
        <v>0</v>
      </c>
      <c r="J245" s="78" t="s">
        <v>1</v>
      </c>
      <c r="K245" s="77">
        <v>0</v>
      </c>
      <c r="L245" s="75" t="s">
        <v>10</v>
      </c>
      <c r="M245" s="76">
        <v>0</v>
      </c>
      <c r="N245" s="77">
        <v>0</v>
      </c>
      <c r="O245" s="75" t="s">
        <v>10</v>
      </c>
      <c r="P245" s="76">
        <v>0</v>
      </c>
      <c r="Q245" s="77">
        <v>0</v>
      </c>
      <c r="R245" s="75" t="s">
        <v>10</v>
      </c>
      <c r="S245" s="76">
        <v>0</v>
      </c>
      <c r="T245" s="77">
        <v>0</v>
      </c>
      <c r="U245" s="75" t="s">
        <v>10</v>
      </c>
      <c r="V245" s="76">
        <v>0</v>
      </c>
      <c r="W245" s="77">
        <v>0</v>
      </c>
      <c r="X245" s="75" t="s">
        <v>10</v>
      </c>
      <c r="Y245" s="76">
        <v>0</v>
      </c>
      <c r="Z245" s="79">
        <f t="shared" si="38"/>
        <v>0</v>
      </c>
      <c r="AA245" s="6">
        <f t="shared" si="39"/>
        <v>0</v>
      </c>
      <c r="AB245" s="25"/>
      <c r="AC245" s="103">
        <f>SUM(O528,O540,O552,O564,O576,O588,O600,O612,O624,O636,O648,O660,O672,O684,O696,O708,O720,O732,O744,O756,O768,O780,O792)</f>
        <v>0</v>
      </c>
    </row>
    <row r="246" spans="2:29" ht="15" customHeight="1" x14ac:dyDescent="0.25">
      <c r="B246" s="30" t="s">
        <v>5</v>
      </c>
      <c r="C246" s="27"/>
      <c r="D246" s="69">
        <v>0</v>
      </c>
      <c r="E246" s="3" t="s">
        <v>10</v>
      </c>
      <c r="F246" s="37">
        <v>0</v>
      </c>
      <c r="G246" s="35">
        <v>0</v>
      </c>
      <c r="H246" s="3" t="s">
        <v>10</v>
      </c>
      <c r="I246" s="37">
        <v>0</v>
      </c>
      <c r="J246" s="2" t="s">
        <v>1</v>
      </c>
      <c r="K246" s="35">
        <v>0</v>
      </c>
      <c r="L246" s="3" t="s">
        <v>10</v>
      </c>
      <c r="M246" s="37">
        <v>0</v>
      </c>
      <c r="N246" s="35">
        <v>0</v>
      </c>
      <c r="O246" s="3" t="s">
        <v>10</v>
      </c>
      <c r="P246" s="37">
        <v>0</v>
      </c>
      <c r="Q246" s="35">
        <v>0</v>
      </c>
      <c r="R246" s="3" t="s">
        <v>10</v>
      </c>
      <c r="S246" s="37">
        <v>0</v>
      </c>
      <c r="T246" s="35">
        <v>0</v>
      </c>
      <c r="U246" s="3" t="s">
        <v>10</v>
      </c>
      <c r="V246" s="37">
        <v>0</v>
      </c>
      <c r="W246" s="35">
        <v>0</v>
      </c>
      <c r="X246" s="3" t="s">
        <v>10</v>
      </c>
      <c r="Y246" s="37">
        <v>0</v>
      </c>
      <c r="Z246" s="21">
        <f t="shared" si="38"/>
        <v>0</v>
      </c>
      <c r="AA246" s="6">
        <f t="shared" si="39"/>
        <v>0</v>
      </c>
      <c r="AB246" s="25"/>
      <c r="AC246" s="43"/>
    </row>
    <row r="247" spans="2:29" ht="15" customHeight="1" x14ac:dyDescent="0.25">
      <c r="B247" s="32" t="s">
        <v>7</v>
      </c>
      <c r="C247" s="28"/>
      <c r="D247" s="69">
        <v>0</v>
      </c>
      <c r="E247" s="3" t="s">
        <v>10</v>
      </c>
      <c r="F247" s="37">
        <v>0</v>
      </c>
      <c r="G247" s="35">
        <v>0</v>
      </c>
      <c r="H247" s="3" t="s">
        <v>10</v>
      </c>
      <c r="I247" s="37">
        <v>0</v>
      </c>
      <c r="J247" s="2" t="s">
        <v>1</v>
      </c>
      <c r="K247" s="35">
        <v>0</v>
      </c>
      <c r="L247" s="3" t="s">
        <v>10</v>
      </c>
      <c r="M247" s="37">
        <v>0</v>
      </c>
      <c r="N247" s="35">
        <v>0</v>
      </c>
      <c r="O247" s="3" t="s">
        <v>10</v>
      </c>
      <c r="P247" s="37">
        <v>0</v>
      </c>
      <c r="Q247" s="35">
        <v>0</v>
      </c>
      <c r="R247" s="3" t="s">
        <v>10</v>
      </c>
      <c r="S247" s="37">
        <v>0</v>
      </c>
      <c r="T247" s="35">
        <v>0</v>
      </c>
      <c r="U247" s="3" t="s">
        <v>10</v>
      </c>
      <c r="V247" s="37">
        <v>0</v>
      </c>
      <c r="W247" s="35">
        <v>0</v>
      </c>
      <c r="X247" s="3" t="s">
        <v>10</v>
      </c>
      <c r="Y247" s="37">
        <v>0</v>
      </c>
      <c r="Z247" s="21">
        <f t="shared" si="38"/>
        <v>0</v>
      </c>
      <c r="AA247" s="6">
        <f t="shared" si="39"/>
        <v>0</v>
      </c>
      <c r="AB247" s="25"/>
      <c r="AC247" s="43"/>
    </row>
    <row r="248" spans="2:29" ht="15" customHeight="1" x14ac:dyDescent="0.25">
      <c r="B248" s="31" t="s">
        <v>8</v>
      </c>
      <c r="C248" s="26"/>
      <c r="D248" s="69">
        <v>0</v>
      </c>
      <c r="E248" s="3" t="s">
        <v>10</v>
      </c>
      <c r="F248" s="37">
        <v>0</v>
      </c>
      <c r="G248" s="35">
        <v>0</v>
      </c>
      <c r="H248" s="3" t="s">
        <v>10</v>
      </c>
      <c r="I248" s="37">
        <v>0</v>
      </c>
      <c r="J248" s="2" t="s">
        <v>1</v>
      </c>
      <c r="K248" s="35">
        <v>0</v>
      </c>
      <c r="L248" s="3" t="s">
        <v>10</v>
      </c>
      <c r="M248" s="37">
        <v>0</v>
      </c>
      <c r="N248" s="35">
        <v>0</v>
      </c>
      <c r="O248" s="3" t="s">
        <v>10</v>
      </c>
      <c r="P248" s="37">
        <v>0</v>
      </c>
      <c r="Q248" s="35">
        <v>0</v>
      </c>
      <c r="R248" s="3" t="s">
        <v>10</v>
      </c>
      <c r="S248" s="37">
        <v>0</v>
      </c>
      <c r="T248" s="35">
        <v>0</v>
      </c>
      <c r="U248" s="3" t="s">
        <v>10</v>
      </c>
      <c r="V248" s="37">
        <v>0</v>
      </c>
      <c r="W248" s="35">
        <v>0</v>
      </c>
      <c r="X248" s="3" t="s">
        <v>10</v>
      </c>
      <c r="Y248" s="37">
        <v>0</v>
      </c>
      <c r="Z248" s="21">
        <f t="shared" si="38"/>
        <v>0</v>
      </c>
      <c r="AA248" s="6">
        <f t="shared" si="39"/>
        <v>0</v>
      </c>
      <c r="AB248" s="25"/>
      <c r="AC248" s="43"/>
    </row>
    <row r="249" spans="2:29" ht="15" customHeight="1" thickBot="1" x14ac:dyDescent="0.3">
      <c r="B249" s="45" t="s">
        <v>25</v>
      </c>
      <c r="C249" s="33"/>
      <c r="D249" s="70">
        <v>0</v>
      </c>
      <c r="E249" s="39" t="s">
        <v>10</v>
      </c>
      <c r="F249" s="38">
        <v>0</v>
      </c>
      <c r="G249" s="36">
        <v>0</v>
      </c>
      <c r="H249" s="39" t="s">
        <v>10</v>
      </c>
      <c r="I249" s="38">
        <v>0</v>
      </c>
      <c r="J249" s="22" t="s">
        <v>1</v>
      </c>
      <c r="K249" s="36">
        <v>0</v>
      </c>
      <c r="L249" s="39" t="s">
        <v>10</v>
      </c>
      <c r="M249" s="38">
        <v>0</v>
      </c>
      <c r="N249" s="36">
        <v>0</v>
      </c>
      <c r="O249" s="39" t="s">
        <v>10</v>
      </c>
      <c r="P249" s="38">
        <v>0</v>
      </c>
      <c r="Q249" s="36">
        <v>0</v>
      </c>
      <c r="R249" s="39" t="s">
        <v>10</v>
      </c>
      <c r="S249" s="38">
        <v>0</v>
      </c>
      <c r="T249" s="36">
        <v>0</v>
      </c>
      <c r="U249" s="39" t="s">
        <v>10</v>
      </c>
      <c r="V249" s="38">
        <v>0</v>
      </c>
      <c r="W249" s="36">
        <v>0</v>
      </c>
      <c r="X249" s="39" t="s">
        <v>10</v>
      </c>
      <c r="Y249" s="38">
        <v>0</v>
      </c>
      <c r="Z249" s="23">
        <f t="shared" si="38"/>
        <v>0</v>
      </c>
      <c r="AA249" s="6">
        <f t="shared" si="39"/>
        <v>0</v>
      </c>
      <c r="AB249" s="25"/>
      <c r="AC249" s="46"/>
    </row>
    <row r="250" spans="2:29" ht="5.0999999999999996" customHeight="1" thickBot="1" x14ac:dyDescent="0.3">
      <c r="AA250" s="4"/>
      <c r="AB250" s="4"/>
      <c r="AC250" s="52">
        <f>Z242+Z244</f>
        <v>0</v>
      </c>
    </row>
    <row r="251" spans="2:29" ht="15" customHeight="1" thickBot="1" x14ac:dyDescent="0.3">
      <c r="B251" s="99"/>
      <c r="C251" s="100"/>
      <c r="D251" s="118"/>
      <c r="E251" s="119"/>
      <c r="F251" s="119"/>
      <c r="G251" s="127"/>
      <c r="H251" s="128"/>
      <c r="I251" s="100"/>
      <c r="J251" s="129"/>
      <c r="K251" s="130"/>
      <c r="L251" s="130"/>
      <c r="M251" s="102"/>
      <c r="N251" s="131" t="s">
        <v>37</v>
      </c>
      <c r="O251" s="132"/>
      <c r="P251" s="132"/>
      <c r="Q251" s="132"/>
      <c r="R251" s="132"/>
      <c r="S251" s="132"/>
      <c r="T251" s="131" t="s">
        <v>38</v>
      </c>
      <c r="U251" s="133"/>
      <c r="V251" s="133"/>
      <c r="W251" s="133"/>
      <c r="X251" s="133"/>
      <c r="Y251" s="134"/>
      <c r="Z251" s="101" t="s">
        <v>34</v>
      </c>
      <c r="AA251" s="48"/>
      <c r="AB251" s="48"/>
      <c r="AC251" s="80" t="s">
        <v>33</v>
      </c>
    </row>
    <row r="252" spans="2:29" ht="15" customHeight="1" thickBot="1" x14ac:dyDescent="0.35">
      <c r="B252" s="19" t="s">
        <v>17</v>
      </c>
      <c r="C252" s="20">
        <f>C240+1</f>
        <v>21</v>
      </c>
      <c r="D252" s="114">
        <f>I240+1</f>
        <v>45515</v>
      </c>
      <c r="E252" s="115"/>
      <c r="F252" s="115"/>
      <c r="G252" s="115"/>
      <c r="H252" s="40" t="s">
        <v>18</v>
      </c>
      <c r="I252" s="116">
        <f>D252+6</f>
        <v>45521</v>
      </c>
      <c r="J252" s="117"/>
      <c r="K252" s="117"/>
      <c r="L252" s="117"/>
      <c r="M252" s="117"/>
      <c r="N252" s="117"/>
      <c r="O252" s="113">
        <f>SUM($Z254:$Z261)</f>
        <v>0</v>
      </c>
      <c r="P252" s="110"/>
      <c r="Q252" s="110"/>
      <c r="R252" s="109" t="s">
        <v>20</v>
      </c>
      <c r="S252" s="109"/>
      <c r="T252" s="113">
        <f>SUM($Z254:$Z261)+T240</f>
        <v>0</v>
      </c>
      <c r="U252" s="110"/>
      <c r="V252" s="110"/>
      <c r="W252" s="109" t="s">
        <v>19</v>
      </c>
      <c r="X252" s="109"/>
      <c r="Y252" s="110"/>
      <c r="Z252" s="50">
        <f>$T252/$AA$13</f>
        <v>0</v>
      </c>
      <c r="AA252" s="4"/>
      <c r="AB252" s="4"/>
      <c r="AC252" s="81">
        <f>AC$9</f>
        <v>0</v>
      </c>
    </row>
    <row r="253" spans="2:29" ht="15" customHeight="1" thickBot="1" x14ac:dyDescent="0.35">
      <c r="B253" s="29"/>
      <c r="C253" s="16"/>
      <c r="D253" s="111" t="s">
        <v>16</v>
      </c>
      <c r="E253" s="111"/>
      <c r="F253" s="112"/>
      <c r="G253" s="111" t="s">
        <v>9</v>
      </c>
      <c r="H253" s="111"/>
      <c r="I253" s="112"/>
      <c r="J253" s="1" t="s">
        <v>0</v>
      </c>
      <c r="K253" s="111" t="s">
        <v>11</v>
      </c>
      <c r="L253" s="111"/>
      <c r="M253" s="112"/>
      <c r="N253" s="111" t="s">
        <v>12</v>
      </c>
      <c r="O253" s="111"/>
      <c r="P253" s="112"/>
      <c r="Q253" s="111" t="s">
        <v>13</v>
      </c>
      <c r="R253" s="111"/>
      <c r="S253" s="112"/>
      <c r="T253" s="111" t="s">
        <v>14</v>
      </c>
      <c r="U253" s="111"/>
      <c r="V253" s="112"/>
      <c r="W253" s="111" t="s">
        <v>15</v>
      </c>
      <c r="X253" s="111"/>
      <c r="Y253" s="112"/>
      <c r="Z253" s="49" t="s">
        <v>24</v>
      </c>
      <c r="AA253" s="5">
        <v>864</v>
      </c>
      <c r="AB253" s="5"/>
      <c r="AC253" s="106" t="s">
        <v>23</v>
      </c>
    </row>
    <row r="254" spans="2:29" ht="15" customHeight="1" thickBot="1" x14ac:dyDescent="0.3">
      <c r="B254" s="30" t="s">
        <v>2</v>
      </c>
      <c r="C254" s="24"/>
      <c r="D254" s="68">
        <v>0</v>
      </c>
      <c r="E254" s="66" t="s">
        <v>10</v>
      </c>
      <c r="F254" s="67">
        <v>0</v>
      </c>
      <c r="G254" s="65">
        <v>0</v>
      </c>
      <c r="H254" s="66" t="s">
        <v>10</v>
      </c>
      <c r="I254" s="67">
        <v>0</v>
      </c>
      <c r="J254" s="63" t="s">
        <v>1</v>
      </c>
      <c r="K254" s="65">
        <v>0</v>
      </c>
      <c r="L254" s="66" t="s">
        <v>10</v>
      </c>
      <c r="M254" s="67">
        <v>0</v>
      </c>
      <c r="N254" s="65">
        <v>0</v>
      </c>
      <c r="O254" s="66" t="s">
        <v>10</v>
      </c>
      <c r="P254" s="67">
        <v>0</v>
      </c>
      <c r="Q254" s="65">
        <v>0</v>
      </c>
      <c r="R254" s="66" t="s">
        <v>10</v>
      </c>
      <c r="S254" s="67">
        <v>0</v>
      </c>
      <c r="T254" s="65">
        <v>0</v>
      </c>
      <c r="U254" s="66" t="s">
        <v>10</v>
      </c>
      <c r="V254" s="67">
        <v>0</v>
      </c>
      <c r="W254" s="65">
        <v>0</v>
      </c>
      <c r="X254" s="66" t="s">
        <v>10</v>
      </c>
      <c r="Y254" s="67">
        <v>0</v>
      </c>
      <c r="Z254" s="64">
        <f>AA254/60</f>
        <v>0</v>
      </c>
      <c r="AA254" s="6">
        <f>SUM($D254,$G254,$K254,$N254,$Q254,$T254,$W254)*60+$F254+$I254+$M254+$P254+$S254+$V254+$Y254</f>
        <v>0</v>
      </c>
      <c r="AB254" s="25"/>
      <c r="AC254" s="106" t="s">
        <v>29</v>
      </c>
    </row>
    <row r="255" spans="2:29" ht="15" customHeight="1" x14ac:dyDescent="0.25">
      <c r="B255" s="30" t="s">
        <v>3</v>
      </c>
      <c r="C255" s="24"/>
      <c r="D255" s="69">
        <v>0</v>
      </c>
      <c r="E255" s="3" t="s">
        <v>10</v>
      </c>
      <c r="F255" s="37">
        <v>0</v>
      </c>
      <c r="G255" s="35">
        <v>0</v>
      </c>
      <c r="H255" s="3" t="s">
        <v>10</v>
      </c>
      <c r="I255" s="37">
        <v>0</v>
      </c>
      <c r="J255" s="2" t="s">
        <v>1</v>
      </c>
      <c r="K255" s="35">
        <v>0</v>
      </c>
      <c r="L255" s="3" t="s">
        <v>10</v>
      </c>
      <c r="M255" s="37">
        <v>0</v>
      </c>
      <c r="N255" s="35">
        <v>0</v>
      </c>
      <c r="O255" s="3" t="s">
        <v>10</v>
      </c>
      <c r="P255" s="37">
        <v>0</v>
      </c>
      <c r="Q255" s="35">
        <v>0</v>
      </c>
      <c r="R255" s="3" t="s">
        <v>10</v>
      </c>
      <c r="S255" s="37">
        <v>0</v>
      </c>
      <c r="T255" s="35">
        <v>0</v>
      </c>
      <c r="U255" s="3" t="s">
        <v>10</v>
      </c>
      <c r="V255" s="37">
        <v>0</v>
      </c>
      <c r="W255" s="35">
        <v>0</v>
      </c>
      <c r="X255" s="3" t="s">
        <v>10</v>
      </c>
      <c r="Y255" s="37">
        <v>0</v>
      </c>
      <c r="Z255" s="21">
        <f t="shared" ref="Z255:Z261" si="40">AA255/60</f>
        <v>0</v>
      </c>
      <c r="AA255" s="6">
        <f t="shared" ref="AA255:AA261" si="41">SUM($D255,$G255,$K255,$N255,$Q255,$T255,$W255)*60+$F255+$I255+$M255+$P255+$S255+$V255+$Y255</f>
        <v>0</v>
      </c>
      <c r="AB255" s="25"/>
    </row>
    <row r="256" spans="2:29" ht="15" customHeight="1" x14ac:dyDescent="0.25">
      <c r="B256" s="31" t="s">
        <v>4</v>
      </c>
      <c r="C256" s="26"/>
      <c r="D256" s="71">
        <v>0</v>
      </c>
      <c r="E256" s="61" t="s">
        <v>10</v>
      </c>
      <c r="F256" s="62">
        <v>0</v>
      </c>
      <c r="G256" s="60">
        <v>0</v>
      </c>
      <c r="H256" s="61" t="s">
        <v>10</v>
      </c>
      <c r="I256" s="62">
        <v>0</v>
      </c>
      <c r="J256" s="63" t="s">
        <v>1</v>
      </c>
      <c r="K256" s="60">
        <v>0</v>
      </c>
      <c r="L256" s="61" t="s">
        <v>10</v>
      </c>
      <c r="M256" s="62">
        <v>0</v>
      </c>
      <c r="N256" s="60">
        <v>0</v>
      </c>
      <c r="O256" s="61" t="s">
        <v>10</v>
      </c>
      <c r="P256" s="62">
        <v>0</v>
      </c>
      <c r="Q256" s="60">
        <v>0</v>
      </c>
      <c r="R256" s="61" t="s">
        <v>10</v>
      </c>
      <c r="S256" s="62">
        <v>0</v>
      </c>
      <c r="T256" s="60">
        <v>0</v>
      </c>
      <c r="U256" s="61" t="s">
        <v>10</v>
      </c>
      <c r="V256" s="62">
        <v>0</v>
      </c>
      <c r="W256" s="60">
        <v>0</v>
      </c>
      <c r="X256" s="61" t="s">
        <v>10</v>
      </c>
      <c r="Y256" s="62">
        <v>0</v>
      </c>
      <c r="Z256" s="64">
        <f t="shared" si="40"/>
        <v>0</v>
      </c>
      <c r="AA256" s="6">
        <f t="shared" si="41"/>
        <v>0</v>
      </c>
      <c r="AB256" s="25"/>
      <c r="AC256" s="103">
        <f>SUM(Y256:AB256,N240,O252,O264,O276,O288,O300,O312,O324,O336,O348,O360,O372,O384,O396,O408,O420,O432,O444,O456,O468,O480,O492,O504,O516,O528)</f>
        <v>0</v>
      </c>
    </row>
    <row r="257" spans="2:29" ht="15" customHeight="1" x14ac:dyDescent="0.25">
      <c r="B257" s="30" t="s">
        <v>6</v>
      </c>
      <c r="C257" s="27"/>
      <c r="D257" s="74">
        <v>0</v>
      </c>
      <c r="E257" s="75" t="s">
        <v>10</v>
      </c>
      <c r="F257" s="76">
        <v>0</v>
      </c>
      <c r="G257" s="77">
        <v>0</v>
      </c>
      <c r="H257" s="75" t="s">
        <v>10</v>
      </c>
      <c r="I257" s="76">
        <v>0</v>
      </c>
      <c r="J257" s="78" t="s">
        <v>1</v>
      </c>
      <c r="K257" s="77">
        <v>0</v>
      </c>
      <c r="L257" s="75" t="s">
        <v>10</v>
      </c>
      <c r="M257" s="76">
        <v>0</v>
      </c>
      <c r="N257" s="77">
        <v>0</v>
      </c>
      <c r="O257" s="75" t="s">
        <v>10</v>
      </c>
      <c r="P257" s="76">
        <v>0</v>
      </c>
      <c r="Q257" s="77">
        <v>0</v>
      </c>
      <c r="R257" s="75" t="s">
        <v>10</v>
      </c>
      <c r="S257" s="76">
        <v>0</v>
      </c>
      <c r="T257" s="77">
        <v>0</v>
      </c>
      <c r="U257" s="75" t="s">
        <v>10</v>
      </c>
      <c r="V257" s="76">
        <v>0</v>
      </c>
      <c r="W257" s="77">
        <v>0</v>
      </c>
      <c r="X257" s="75" t="s">
        <v>10</v>
      </c>
      <c r="Y257" s="76">
        <v>0</v>
      </c>
      <c r="Z257" s="79">
        <f t="shared" si="40"/>
        <v>0</v>
      </c>
      <c r="AA257" s="6">
        <f t="shared" si="41"/>
        <v>0</v>
      </c>
      <c r="AB257" s="25"/>
      <c r="AC257" s="103">
        <f>SUM(O540,O552,O564,O576,O588,O600,O612,O624,O636,O648,O660,O672,O684,O696,O708,O720,O732,O744,O756,O768,O780,O792,O804)</f>
        <v>0</v>
      </c>
    </row>
    <row r="258" spans="2:29" ht="15" customHeight="1" x14ac:dyDescent="0.25">
      <c r="B258" s="30" t="s">
        <v>5</v>
      </c>
      <c r="C258" s="27"/>
      <c r="D258" s="69">
        <v>0</v>
      </c>
      <c r="E258" s="3" t="s">
        <v>10</v>
      </c>
      <c r="F258" s="37">
        <v>0</v>
      </c>
      <c r="G258" s="35">
        <v>0</v>
      </c>
      <c r="H258" s="3" t="s">
        <v>10</v>
      </c>
      <c r="I258" s="37">
        <v>0</v>
      </c>
      <c r="J258" s="2" t="s">
        <v>1</v>
      </c>
      <c r="K258" s="35">
        <v>0</v>
      </c>
      <c r="L258" s="3" t="s">
        <v>10</v>
      </c>
      <c r="M258" s="37">
        <v>0</v>
      </c>
      <c r="N258" s="35">
        <v>0</v>
      </c>
      <c r="O258" s="3" t="s">
        <v>10</v>
      </c>
      <c r="P258" s="37">
        <v>0</v>
      </c>
      <c r="Q258" s="35">
        <v>0</v>
      </c>
      <c r="R258" s="3" t="s">
        <v>10</v>
      </c>
      <c r="S258" s="37">
        <v>0</v>
      </c>
      <c r="T258" s="35">
        <v>0</v>
      </c>
      <c r="U258" s="3" t="s">
        <v>10</v>
      </c>
      <c r="V258" s="37">
        <v>0</v>
      </c>
      <c r="W258" s="35">
        <v>0</v>
      </c>
      <c r="X258" s="3" t="s">
        <v>10</v>
      </c>
      <c r="Y258" s="37">
        <v>0</v>
      </c>
      <c r="Z258" s="21">
        <f t="shared" si="40"/>
        <v>0</v>
      </c>
      <c r="AA258" s="6">
        <f t="shared" si="41"/>
        <v>0</v>
      </c>
      <c r="AB258" s="25"/>
      <c r="AC258" s="43"/>
    </row>
    <row r="259" spans="2:29" ht="15" customHeight="1" x14ac:dyDescent="0.25">
      <c r="B259" s="32" t="s">
        <v>7</v>
      </c>
      <c r="C259" s="28"/>
      <c r="D259" s="69">
        <v>0</v>
      </c>
      <c r="E259" s="3" t="s">
        <v>10</v>
      </c>
      <c r="F259" s="37">
        <v>0</v>
      </c>
      <c r="G259" s="35">
        <v>0</v>
      </c>
      <c r="H259" s="3" t="s">
        <v>10</v>
      </c>
      <c r="I259" s="37">
        <v>0</v>
      </c>
      <c r="J259" s="2" t="s">
        <v>1</v>
      </c>
      <c r="K259" s="35">
        <v>0</v>
      </c>
      <c r="L259" s="3" t="s">
        <v>10</v>
      </c>
      <c r="M259" s="37">
        <v>0</v>
      </c>
      <c r="N259" s="35">
        <v>0</v>
      </c>
      <c r="O259" s="3" t="s">
        <v>10</v>
      </c>
      <c r="P259" s="37">
        <v>0</v>
      </c>
      <c r="Q259" s="35">
        <v>0</v>
      </c>
      <c r="R259" s="3" t="s">
        <v>10</v>
      </c>
      <c r="S259" s="37">
        <v>0</v>
      </c>
      <c r="T259" s="35">
        <v>0</v>
      </c>
      <c r="U259" s="3" t="s">
        <v>10</v>
      </c>
      <c r="V259" s="37">
        <v>0</v>
      </c>
      <c r="W259" s="35">
        <v>0</v>
      </c>
      <c r="X259" s="3" t="s">
        <v>10</v>
      </c>
      <c r="Y259" s="37">
        <v>0</v>
      </c>
      <c r="Z259" s="21">
        <f t="shared" si="40"/>
        <v>0</v>
      </c>
      <c r="AA259" s="6">
        <f t="shared" si="41"/>
        <v>0</v>
      </c>
      <c r="AB259" s="25"/>
      <c r="AC259" s="43"/>
    </row>
    <row r="260" spans="2:29" ht="15" customHeight="1" x14ac:dyDescent="0.25">
      <c r="B260" s="31" t="s">
        <v>8</v>
      </c>
      <c r="C260" s="26"/>
      <c r="D260" s="69">
        <v>0</v>
      </c>
      <c r="E260" s="3" t="s">
        <v>10</v>
      </c>
      <c r="F260" s="37">
        <v>0</v>
      </c>
      <c r="G260" s="35">
        <v>0</v>
      </c>
      <c r="H260" s="3" t="s">
        <v>10</v>
      </c>
      <c r="I260" s="37">
        <v>0</v>
      </c>
      <c r="J260" s="2" t="s">
        <v>1</v>
      </c>
      <c r="K260" s="35">
        <v>0</v>
      </c>
      <c r="L260" s="3" t="s">
        <v>10</v>
      </c>
      <c r="M260" s="37">
        <v>0</v>
      </c>
      <c r="N260" s="35">
        <v>0</v>
      </c>
      <c r="O260" s="3" t="s">
        <v>10</v>
      </c>
      <c r="P260" s="37">
        <v>0</v>
      </c>
      <c r="Q260" s="35">
        <v>0</v>
      </c>
      <c r="R260" s="3" t="s">
        <v>10</v>
      </c>
      <c r="S260" s="37">
        <v>0</v>
      </c>
      <c r="T260" s="35">
        <v>0</v>
      </c>
      <c r="U260" s="3" t="s">
        <v>10</v>
      </c>
      <c r="V260" s="37">
        <v>0</v>
      </c>
      <c r="W260" s="35">
        <v>0</v>
      </c>
      <c r="X260" s="3" t="s">
        <v>10</v>
      </c>
      <c r="Y260" s="37">
        <v>0</v>
      </c>
      <c r="Z260" s="21">
        <f t="shared" si="40"/>
        <v>0</v>
      </c>
      <c r="AA260" s="6">
        <f t="shared" si="41"/>
        <v>0</v>
      </c>
      <c r="AB260" s="25"/>
      <c r="AC260" s="43"/>
    </row>
    <row r="261" spans="2:29" ht="15" customHeight="1" thickBot="1" x14ac:dyDescent="0.3">
      <c r="B261" s="45" t="s">
        <v>25</v>
      </c>
      <c r="C261" s="33"/>
      <c r="D261" s="70">
        <v>0</v>
      </c>
      <c r="E261" s="39" t="s">
        <v>10</v>
      </c>
      <c r="F261" s="38">
        <v>0</v>
      </c>
      <c r="G261" s="36">
        <v>0</v>
      </c>
      <c r="H261" s="39" t="s">
        <v>10</v>
      </c>
      <c r="I261" s="38">
        <v>0</v>
      </c>
      <c r="J261" s="22" t="s">
        <v>1</v>
      </c>
      <c r="K261" s="36">
        <v>0</v>
      </c>
      <c r="L261" s="39" t="s">
        <v>10</v>
      </c>
      <c r="M261" s="38">
        <v>0</v>
      </c>
      <c r="N261" s="36">
        <v>0</v>
      </c>
      <c r="O261" s="39" t="s">
        <v>10</v>
      </c>
      <c r="P261" s="38">
        <v>0</v>
      </c>
      <c r="Q261" s="36">
        <v>0</v>
      </c>
      <c r="R261" s="39" t="s">
        <v>10</v>
      </c>
      <c r="S261" s="38">
        <v>0</v>
      </c>
      <c r="T261" s="36">
        <v>0</v>
      </c>
      <c r="U261" s="39" t="s">
        <v>10</v>
      </c>
      <c r="V261" s="38">
        <v>0</v>
      </c>
      <c r="W261" s="36">
        <v>0</v>
      </c>
      <c r="X261" s="39" t="s">
        <v>10</v>
      </c>
      <c r="Y261" s="38">
        <v>0</v>
      </c>
      <c r="Z261" s="23">
        <f t="shared" si="40"/>
        <v>0</v>
      </c>
      <c r="AA261" s="6">
        <f t="shared" si="41"/>
        <v>0</v>
      </c>
      <c r="AB261" s="25"/>
      <c r="AC261" s="46"/>
    </row>
    <row r="262" spans="2:29" ht="5.0999999999999996" customHeight="1" thickBot="1" x14ac:dyDescent="0.3">
      <c r="AC262" s="52">
        <f>Z254+Z256</f>
        <v>0</v>
      </c>
    </row>
    <row r="263" spans="2:29" ht="13.8" thickBot="1" x14ac:dyDescent="0.3">
      <c r="B263" s="99"/>
      <c r="C263" s="100"/>
      <c r="D263" s="118"/>
      <c r="E263" s="119"/>
      <c r="F263" s="119"/>
      <c r="G263" s="127"/>
      <c r="H263" s="128"/>
      <c r="I263" s="100"/>
      <c r="J263" s="129"/>
      <c r="K263" s="130"/>
      <c r="L263" s="130"/>
      <c r="M263" s="102"/>
      <c r="N263" s="131" t="s">
        <v>37</v>
      </c>
      <c r="O263" s="132"/>
      <c r="P263" s="132"/>
      <c r="Q263" s="132"/>
      <c r="R263" s="132"/>
      <c r="S263" s="132"/>
      <c r="T263" s="131" t="s">
        <v>38</v>
      </c>
      <c r="U263" s="133"/>
      <c r="V263" s="133"/>
      <c r="W263" s="133"/>
      <c r="X263" s="133"/>
      <c r="Y263" s="134"/>
      <c r="Z263" s="101" t="s">
        <v>34</v>
      </c>
      <c r="AA263" s="48"/>
      <c r="AB263" s="48"/>
      <c r="AC263" s="80" t="s">
        <v>33</v>
      </c>
    </row>
    <row r="264" spans="2:29" ht="16.2" thickBot="1" x14ac:dyDescent="0.35">
      <c r="B264" s="19" t="s">
        <v>17</v>
      </c>
      <c r="C264" s="20">
        <f>C252+1</f>
        <v>22</v>
      </c>
      <c r="D264" s="114">
        <f>I252+1</f>
        <v>45522</v>
      </c>
      <c r="E264" s="115"/>
      <c r="F264" s="115"/>
      <c r="G264" s="115"/>
      <c r="H264" s="40" t="s">
        <v>18</v>
      </c>
      <c r="I264" s="116">
        <f>D264+6</f>
        <v>45528</v>
      </c>
      <c r="J264" s="117"/>
      <c r="K264" s="117"/>
      <c r="L264" s="117"/>
      <c r="M264" s="117"/>
      <c r="N264" s="117"/>
      <c r="O264" s="113">
        <f>SUM($Z266:$Z273)</f>
        <v>0</v>
      </c>
      <c r="P264" s="110"/>
      <c r="Q264" s="110"/>
      <c r="R264" s="109" t="s">
        <v>20</v>
      </c>
      <c r="S264" s="109"/>
      <c r="T264" s="113">
        <f>SUM($Z266:$Z273)+T252</f>
        <v>0</v>
      </c>
      <c r="U264" s="110"/>
      <c r="V264" s="110"/>
      <c r="W264" s="109" t="s">
        <v>19</v>
      </c>
      <c r="X264" s="109"/>
      <c r="Y264" s="110"/>
      <c r="Z264" s="50">
        <f>$T264/$AA$13</f>
        <v>0</v>
      </c>
      <c r="AA264" s="4"/>
      <c r="AB264" s="4"/>
      <c r="AC264" s="81">
        <f>AC$9</f>
        <v>0</v>
      </c>
    </row>
    <row r="265" spans="2:29" ht="16.2" thickBot="1" x14ac:dyDescent="0.35">
      <c r="B265" s="29"/>
      <c r="C265" s="16"/>
      <c r="D265" s="111" t="s">
        <v>16</v>
      </c>
      <c r="E265" s="111"/>
      <c r="F265" s="112"/>
      <c r="G265" s="111" t="s">
        <v>9</v>
      </c>
      <c r="H265" s="111"/>
      <c r="I265" s="112"/>
      <c r="J265" s="1" t="s">
        <v>0</v>
      </c>
      <c r="K265" s="111" t="s">
        <v>11</v>
      </c>
      <c r="L265" s="111"/>
      <c r="M265" s="112"/>
      <c r="N265" s="111" t="s">
        <v>12</v>
      </c>
      <c r="O265" s="111"/>
      <c r="P265" s="112"/>
      <c r="Q265" s="111" t="s">
        <v>13</v>
      </c>
      <c r="R265" s="111"/>
      <c r="S265" s="112"/>
      <c r="T265" s="111" t="s">
        <v>14</v>
      </c>
      <c r="U265" s="111"/>
      <c r="V265" s="112"/>
      <c r="W265" s="111" t="s">
        <v>15</v>
      </c>
      <c r="X265" s="111"/>
      <c r="Y265" s="112"/>
      <c r="Z265" s="49" t="s">
        <v>24</v>
      </c>
      <c r="AA265" s="5">
        <v>864</v>
      </c>
      <c r="AB265" s="5"/>
      <c r="AC265" s="106" t="s">
        <v>23</v>
      </c>
    </row>
    <row r="266" spans="2:29" ht="15" customHeight="1" thickBot="1" x14ac:dyDescent="0.3">
      <c r="B266" s="30" t="s">
        <v>2</v>
      </c>
      <c r="C266" s="24"/>
      <c r="D266" s="68">
        <v>0</v>
      </c>
      <c r="E266" s="66" t="s">
        <v>10</v>
      </c>
      <c r="F266" s="67">
        <v>0</v>
      </c>
      <c r="G266" s="65">
        <v>0</v>
      </c>
      <c r="H266" s="66" t="s">
        <v>10</v>
      </c>
      <c r="I266" s="67">
        <v>0</v>
      </c>
      <c r="J266" s="63" t="s">
        <v>1</v>
      </c>
      <c r="K266" s="65">
        <v>0</v>
      </c>
      <c r="L266" s="66" t="s">
        <v>10</v>
      </c>
      <c r="M266" s="67">
        <v>0</v>
      </c>
      <c r="N266" s="65">
        <v>0</v>
      </c>
      <c r="O266" s="66" t="s">
        <v>10</v>
      </c>
      <c r="P266" s="67">
        <v>0</v>
      </c>
      <c r="Q266" s="65">
        <v>0</v>
      </c>
      <c r="R266" s="66" t="s">
        <v>10</v>
      </c>
      <c r="S266" s="67">
        <v>0</v>
      </c>
      <c r="T266" s="65">
        <v>0</v>
      </c>
      <c r="U266" s="66" t="s">
        <v>10</v>
      </c>
      <c r="V266" s="67">
        <v>0</v>
      </c>
      <c r="W266" s="65">
        <v>0</v>
      </c>
      <c r="X266" s="66" t="s">
        <v>10</v>
      </c>
      <c r="Y266" s="67">
        <v>0</v>
      </c>
      <c r="Z266" s="64">
        <f>AA266/60</f>
        <v>0</v>
      </c>
      <c r="AA266" s="6">
        <f>SUM($D266,$G266,$K266,$N266,$Q266,$T266,$W266)*60+$F266+$I266+$M266+$P266+$S266+$V266+$Y266</f>
        <v>0</v>
      </c>
      <c r="AB266" s="25"/>
      <c r="AC266" s="106" t="s">
        <v>29</v>
      </c>
    </row>
    <row r="267" spans="2:29" ht="15" customHeight="1" x14ac:dyDescent="0.25">
      <c r="B267" s="30" t="s">
        <v>3</v>
      </c>
      <c r="C267" s="24"/>
      <c r="D267" s="69">
        <v>0</v>
      </c>
      <c r="E267" s="3" t="s">
        <v>10</v>
      </c>
      <c r="F267" s="37">
        <v>0</v>
      </c>
      <c r="G267" s="35">
        <v>0</v>
      </c>
      <c r="H267" s="3" t="s">
        <v>10</v>
      </c>
      <c r="I267" s="37">
        <v>0</v>
      </c>
      <c r="J267" s="2" t="s">
        <v>1</v>
      </c>
      <c r="K267" s="35">
        <v>0</v>
      </c>
      <c r="L267" s="3" t="s">
        <v>10</v>
      </c>
      <c r="M267" s="37">
        <v>0</v>
      </c>
      <c r="N267" s="35">
        <v>0</v>
      </c>
      <c r="O267" s="3" t="s">
        <v>10</v>
      </c>
      <c r="P267" s="37">
        <v>0</v>
      </c>
      <c r="Q267" s="35">
        <v>0</v>
      </c>
      <c r="R267" s="3" t="s">
        <v>10</v>
      </c>
      <c r="S267" s="37">
        <v>0</v>
      </c>
      <c r="T267" s="35">
        <v>0</v>
      </c>
      <c r="U267" s="3" t="s">
        <v>10</v>
      </c>
      <c r="V267" s="37">
        <v>0</v>
      </c>
      <c r="W267" s="35">
        <v>0</v>
      </c>
      <c r="X267" s="3" t="s">
        <v>10</v>
      </c>
      <c r="Y267" s="37">
        <v>0</v>
      </c>
      <c r="Z267" s="21">
        <f t="shared" ref="Z267:Z273" si="42">AA267/60</f>
        <v>0</v>
      </c>
      <c r="AA267" s="6">
        <f t="shared" ref="AA267:AA273" si="43">SUM($D267,$G267,$K267,$N267,$Q267,$T267,$W267)*60+$F267+$I267+$M267+$P267+$S267+$V267+$Y267</f>
        <v>0</v>
      </c>
      <c r="AB267" s="25"/>
    </row>
    <row r="268" spans="2:29" ht="15" customHeight="1" x14ac:dyDescent="0.25">
      <c r="B268" s="31" t="s">
        <v>4</v>
      </c>
      <c r="C268" s="26"/>
      <c r="D268" s="71">
        <v>0</v>
      </c>
      <c r="E268" s="61" t="s">
        <v>10</v>
      </c>
      <c r="F268" s="62">
        <v>0</v>
      </c>
      <c r="G268" s="60">
        <v>0</v>
      </c>
      <c r="H268" s="61" t="s">
        <v>10</v>
      </c>
      <c r="I268" s="62">
        <v>0</v>
      </c>
      <c r="J268" s="63" t="s">
        <v>1</v>
      </c>
      <c r="K268" s="60">
        <v>0</v>
      </c>
      <c r="L268" s="61" t="s">
        <v>10</v>
      </c>
      <c r="M268" s="62">
        <v>0</v>
      </c>
      <c r="N268" s="60">
        <v>0</v>
      </c>
      <c r="O268" s="61" t="s">
        <v>10</v>
      </c>
      <c r="P268" s="62">
        <v>0</v>
      </c>
      <c r="Q268" s="60">
        <v>0</v>
      </c>
      <c r="R268" s="61" t="s">
        <v>10</v>
      </c>
      <c r="S268" s="62">
        <v>0</v>
      </c>
      <c r="T268" s="60">
        <v>0</v>
      </c>
      <c r="U268" s="61" t="s">
        <v>10</v>
      </c>
      <c r="V268" s="62">
        <v>0</v>
      </c>
      <c r="W268" s="60">
        <v>0</v>
      </c>
      <c r="X268" s="61" t="s">
        <v>10</v>
      </c>
      <c r="Y268" s="62">
        <v>0</v>
      </c>
      <c r="Z268" s="64">
        <f t="shared" si="42"/>
        <v>0</v>
      </c>
      <c r="AA268" s="6">
        <f t="shared" si="43"/>
        <v>0</v>
      </c>
      <c r="AB268" s="25"/>
      <c r="AC268" s="103">
        <f>SUM(Y268:AB268,N252,O264,O276,O288,O300,O312,O324,O336,O348,O360,O372,O384,O396,O408,O420,O432,O444,O456,O468,O480,O492,O504,O516,O528,O540)</f>
        <v>0</v>
      </c>
    </row>
    <row r="269" spans="2:29" ht="15" customHeight="1" x14ac:dyDescent="0.25">
      <c r="B269" s="30" t="s">
        <v>6</v>
      </c>
      <c r="C269" s="27"/>
      <c r="D269" s="74">
        <v>0</v>
      </c>
      <c r="E269" s="75" t="s">
        <v>10</v>
      </c>
      <c r="F269" s="76">
        <v>0</v>
      </c>
      <c r="G269" s="77">
        <v>0</v>
      </c>
      <c r="H269" s="75" t="s">
        <v>10</v>
      </c>
      <c r="I269" s="76">
        <v>0</v>
      </c>
      <c r="J269" s="78" t="s">
        <v>1</v>
      </c>
      <c r="K269" s="77">
        <v>0</v>
      </c>
      <c r="L269" s="75" t="s">
        <v>10</v>
      </c>
      <c r="M269" s="76">
        <v>0</v>
      </c>
      <c r="N269" s="77">
        <v>0</v>
      </c>
      <c r="O269" s="75" t="s">
        <v>10</v>
      </c>
      <c r="P269" s="76">
        <v>0</v>
      </c>
      <c r="Q269" s="77">
        <v>0</v>
      </c>
      <c r="R269" s="75" t="s">
        <v>10</v>
      </c>
      <c r="S269" s="76">
        <v>0</v>
      </c>
      <c r="T269" s="77">
        <v>0</v>
      </c>
      <c r="U269" s="75" t="s">
        <v>10</v>
      </c>
      <c r="V269" s="76">
        <v>0</v>
      </c>
      <c r="W269" s="77">
        <v>0</v>
      </c>
      <c r="X269" s="75" t="s">
        <v>10</v>
      </c>
      <c r="Y269" s="76">
        <v>0</v>
      </c>
      <c r="Z269" s="79">
        <f t="shared" si="42"/>
        <v>0</v>
      </c>
      <c r="AA269" s="6">
        <f t="shared" si="43"/>
        <v>0</v>
      </c>
      <c r="AB269" s="25"/>
      <c r="AC269" s="103">
        <f>SUM(O552,O564,O576,O588,O600,O612,O624,O636,O648,O660,O672,O684,O696,O708,O720,O732,O744,O756,O768,O780,O792,O804,O816)</f>
        <v>0</v>
      </c>
    </row>
    <row r="270" spans="2:29" ht="15" customHeight="1" x14ac:dyDescent="0.25">
      <c r="B270" s="30" t="s">
        <v>5</v>
      </c>
      <c r="C270" s="27"/>
      <c r="D270" s="69">
        <v>0</v>
      </c>
      <c r="E270" s="3" t="s">
        <v>10</v>
      </c>
      <c r="F270" s="37">
        <v>0</v>
      </c>
      <c r="G270" s="35">
        <v>0</v>
      </c>
      <c r="H270" s="3" t="s">
        <v>10</v>
      </c>
      <c r="I270" s="37">
        <v>0</v>
      </c>
      <c r="J270" s="2" t="s">
        <v>1</v>
      </c>
      <c r="K270" s="35">
        <v>0</v>
      </c>
      <c r="L270" s="3" t="s">
        <v>10</v>
      </c>
      <c r="M270" s="37">
        <v>0</v>
      </c>
      <c r="N270" s="35">
        <v>0</v>
      </c>
      <c r="O270" s="3" t="s">
        <v>10</v>
      </c>
      <c r="P270" s="37">
        <v>0</v>
      </c>
      <c r="Q270" s="35">
        <v>0</v>
      </c>
      <c r="R270" s="3" t="s">
        <v>10</v>
      </c>
      <c r="S270" s="37">
        <v>0</v>
      </c>
      <c r="T270" s="35">
        <v>0</v>
      </c>
      <c r="U270" s="3" t="s">
        <v>10</v>
      </c>
      <c r="V270" s="37">
        <v>0</v>
      </c>
      <c r="W270" s="35">
        <v>0</v>
      </c>
      <c r="X270" s="3" t="s">
        <v>10</v>
      </c>
      <c r="Y270" s="37">
        <v>0</v>
      </c>
      <c r="Z270" s="21">
        <f t="shared" si="42"/>
        <v>0</v>
      </c>
      <c r="AA270" s="6">
        <f t="shared" si="43"/>
        <v>0</v>
      </c>
      <c r="AB270" s="25"/>
      <c r="AC270" s="43"/>
    </row>
    <row r="271" spans="2:29" ht="15" customHeight="1" x14ac:dyDescent="0.25">
      <c r="B271" s="32" t="s">
        <v>7</v>
      </c>
      <c r="C271" s="28"/>
      <c r="D271" s="69">
        <v>0</v>
      </c>
      <c r="E271" s="3" t="s">
        <v>10</v>
      </c>
      <c r="F271" s="37">
        <v>0</v>
      </c>
      <c r="G271" s="35">
        <v>0</v>
      </c>
      <c r="H271" s="3" t="s">
        <v>10</v>
      </c>
      <c r="I271" s="37">
        <v>0</v>
      </c>
      <c r="J271" s="2" t="s">
        <v>1</v>
      </c>
      <c r="K271" s="35">
        <v>0</v>
      </c>
      <c r="L271" s="3" t="s">
        <v>10</v>
      </c>
      <c r="M271" s="37">
        <v>0</v>
      </c>
      <c r="N271" s="35">
        <v>0</v>
      </c>
      <c r="O271" s="3" t="s">
        <v>10</v>
      </c>
      <c r="P271" s="37">
        <v>0</v>
      </c>
      <c r="Q271" s="35">
        <v>0</v>
      </c>
      <c r="R271" s="3" t="s">
        <v>10</v>
      </c>
      <c r="S271" s="37">
        <v>0</v>
      </c>
      <c r="T271" s="35">
        <v>0</v>
      </c>
      <c r="U271" s="3" t="s">
        <v>10</v>
      </c>
      <c r="V271" s="37">
        <v>0</v>
      </c>
      <c r="W271" s="35">
        <v>0</v>
      </c>
      <c r="X271" s="3" t="s">
        <v>10</v>
      </c>
      <c r="Y271" s="37">
        <v>0</v>
      </c>
      <c r="Z271" s="21">
        <f t="shared" si="42"/>
        <v>0</v>
      </c>
      <c r="AA271" s="6">
        <f t="shared" si="43"/>
        <v>0</v>
      </c>
      <c r="AB271" s="25"/>
      <c r="AC271" s="43"/>
    </row>
    <row r="272" spans="2:29" ht="15" customHeight="1" x14ac:dyDescent="0.25">
      <c r="B272" s="31" t="s">
        <v>8</v>
      </c>
      <c r="C272" s="26"/>
      <c r="D272" s="69">
        <v>0</v>
      </c>
      <c r="E272" s="3" t="s">
        <v>10</v>
      </c>
      <c r="F272" s="37">
        <v>0</v>
      </c>
      <c r="G272" s="35">
        <v>0</v>
      </c>
      <c r="H272" s="3" t="s">
        <v>10</v>
      </c>
      <c r="I272" s="37">
        <v>0</v>
      </c>
      <c r="J272" s="2" t="s">
        <v>1</v>
      </c>
      <c r="K272" s="35">
        <v>0</v>
      </c>
      <c r="L272" s="3" t="s">
        <v>10</v>
      </c>
      <c r="M272" s="37">
        <v>0</v>
      </c>
      <c r="N272" s="35">
        <v>0</v>
      </c>
      <c r="O272" s="3" t="s">
        <v>10</v>
      </c>
      <c r="P272" s="37">
        <v>0</v>
      </c>
      <c r="Q272" s="35">
        <v>0</v>
      </c>
      <c r="R272" s="3" t="s">
        <v>10</v>
      </c>
      <c r="S272" s="37">
        <v>0</v>
      </c>
      <c r="T272" s="35">
        <v>0</v>
      </c>
      <c r="U272" s="3" t="s">
        <v>10</v>
      </c>
      <c r="V272" s="37">
        <v>0</v>
      </c>
      <c r="W272" s="35">
        <v>0</v>
      </c>
      <c r="X272" s="3" t="s">
        <v>10</v>
      </c>
      <c r="Y272" s="37">
        <v>0</v>
      </c>
      <c r="Z272" s="21">
        <f t="shared" si="42"/>
        <v>0</v>
      </c>
      <c r="AA272" s="6">
        <f t="shared" si="43"/>
        <v>0</v>
      </c>
      <c r="AB272" s="25"/>
      <c r="AC272" s="43"/>
    </row>
    <row r="273" spans="2:29" ht="15" customHeight="1" thickBot="1" x14ac:dyDescent="0.3">
      <c r="B273" s="45" t="s">
        <v>25</v>
      </c>
      <c r="C273" s="33"/>
      <c r="D273" s="70">
        <v>0</v>
      </c>
      <c r="E273" s="39" t="s">
        <v>10</v>
      </c>
      <c r="F273" s="38">
        <v>0</v>
      </c>
      <c r="G273" s="36">
        <v>0</v>
      </c>
      <c r="H273" s="39" t="s">
        <v>10</v>
      </c>
      <c r="I273" s="38">
        <v>0</v>
      </c>
      <c r="J273" s="22" t="s">
        <v>1</v>
      </c>
      <c r="K273" s="36">
        <v>0</v>
      </c>
      <c r="L273" s="39" t="s">
        <v>10</v>
      </c>
      <c r="M273" s="38">
        <v>0</v>
      </c>
      <c r="N273" s="36">
        <v>0</v>
      </c>
      <c r="O273" s="39" t="s">
        <v>10</v>
      </c>
      <c r="P273" s="38">
        <v>0</v>
      </c>
      <c r="Q273" s="36">
        <v>0</v>
      </c>
      <c r="R273" s="39" t="s">
        <v>10</v>
      </c>
      <c r="S273" s="38">
        <v>0</v>
      </c>
      <c r="T273" s="36">
        <v>0</v>
      </c>
      <c r="U273" s="39" t="s">
        <v>10</v>
      </c>
      <c r="V273" s="38">
        <v>0</v>
      </c>
      <c r="W273" s="36">
        <v>0</v>
      </c>
      <c r="X273" s="39" t="s">
        <v>10</v>
      </c>
      <c r="Y273" s="38">
        <v>0</v>
      </c>
      <c r="Z273" s="23">
        <f t="shared" si="42"/>
        <v>0</v>
      </c>
      <c r="AA273" s="6">
        <f t="shared" si="43"/>
        <v>0</v>
      </c>
      <c r="AB273" s="25"/>
      <c r="AC273" s="46"/>
    </row>
    <row r="274" spans="2:29" ht="5.0999999999999996" customHeight="1" thickBot="1" x14ac:dyDescent="0.3">
      <c r="AA274" s="4"/>
      <c r="AB274" s="4"/>
      <c r="AC274" s="52">
        <f>Z266+Z268</f>
        <v>0</v>
      </c>
    </row>
    <row r="275" spans="2:29" ht="15" customHeight="1" thickBot="1" x14ac:dyDescent="0.3">
      <c r="B275" s="99"/>
      <c r="C275" s="100"/>
      <c r="D275" s="118"/>
      <c r="E275" s="119"/>
      <c r="F275" s="119"/>
      <c r="G275" s="127"/>
      <c r="H275" s="128"/>
      <c r="I275" s="100"/>
      <c r="J275" s="129"/>
      <c r="K275" s="130"/>
      <c r="L275" s="130"/>
      <c r="M275" s="102"/>
      <c r="N275" s="131" t="s">
        <v>37</v>
      </c>
      <c r="O275" s="132"/>
      <c r="P275" s="132"/>
      <c r="Q275" s="132"/>
      <c r="R275" s="132"/>
      <c r="S275" s="132"/>
      <c r="T275" s="131" t="s">
        <v>38</v>
      </c>
      <c r="U275" s="133"/>
      <c r="V275" s="133"/>
      <c r="W275" s="133"/>
      <c r="X275" s="133"/>
      <c r="Y275" s="134"/>
      <c r="Z275" s="101" t="s">
        <v>34</v>
      </c>
      <c r="AA275" s="48"/>
      <c r="AB275" s="48"/>
      <c r="AC275" s="80" t="s">
        <v>33</v>
      </c>
    </row>
    <row r="276" spans="2:29" ht="15" customHeight="1" thickBot="1" x14ac:dyDescent="0.35">
      <c r="B276" s="19" t="s">
        <v>17</v>
      </c>
      <c r="C276" s="20">
        <f>C264+1</f>
        <v>23</v>
      </c>
      <c r="D276" s="114">
        <f>I264+1</f>
        <v>45529</v>
      </c>
      <c r="E276" s="115"/>
      <c r="F276" s="115"/>
      <c r="G276" s="115"/>
      <c r="H276" s="40" t="s">
        <v>18</v>
      </c>
      <c r="I276" s="116">
        <f>D276+6</f>
        <v>45535</v>
      </c>
      <c r="J276" s="117"/>
      <c r="K276" s="117"/>
      <c r="L276" s="117"/>
      <c r="M276" s="117"/>
      <c r="N276" s="117"/>
      <c r="O276" s="113">
        <f>SUM($Z278:$Z285)</f>
        <v>0</v>
      </c>
      <c r="P276" s="110"/>
      <c r="Q276" s="110"/>
      <c r="R276" s="109" t="s">
        <v>20</v>
      </c>
      <c r="S276" s="109"/>
      <c r="T276" s="113">
        <f>SUM($Z278:$Z285)+T264</f>
        <v>0</v>
      </c>
      <c r="U276" s="110"/>
      <c r="V276" s="110"/>
      <c r="W276" s="109" t="s">
        <v>19</v>
      </c>
      <c r="X276" s="109"/>
      <c r="Y276" s="110"/>
      <c r="Z276" s="50">
        <f>$T276/$AA$13</f>
        <v>0</v>
      </c>
      <c r="AA276" s="4"/>
      <c r="AB276" s="4"/>
      <c r="AC276" s="81">
        <f>AC$9</f>
        <v>0</v>
      </c>
    </row>
    <row r="277" spans="2:29" ht="15" customHeight="1" thickBot="1" x14ac:dyDescent="0.35">
      <c r="B277" s="29"/>
      <c r="C277" s="16"/>
      <c r="D277" s="111" t="s">
        <v>16</v>
      </c>
      <c r="E277" s="111"/>
      <c r="F277" s="112"/>
      <c r="G277" s="111" t="s">
        <v>9</v>
      </c>
      <c r="H277" s="111"/>
      <c r="I277" s="112"/>
      <c r="J277" s="1" t="s">
        <v>0</v>
      </c>
      <c r="K277" s="111" t="s">
        <v>11</v>
      </c>
      <c r="L277" s="111"/>
      <c r="M277" s="112"/>
      <c r="N277" s="111" t="s">
        <v>12</v>
      </c>
      <c r="O277" s="111"/>
      <c r="P277" s="112"/>
      <c r="Q277" s="111" t="s">
        <v>13</v>
      </c>
      <c r="R277" s="111"/>
      <c r="S277" s="112"/>
      <c r="T277" s="111" t="s">
        <v>14</v>
      </c>
      <c r="U277" s="111"/>
      <c r="V277" s="112"/>
      <c r="W277" s="111" t="s">
        <v>15</v>
      </c>
      <c r="X277" s="111"/>
      <c r="Y277" s="112"/>
      <c r="Z277" s="49" t="s">
        <v>24</v>
      </c>
      <c r="AA277" s="5">
        <v>864</v>
      </c>
      <c r="AB277" s="5"/>
      <c r="AC277" s="106" t="s">
        <v>23</v>
      </c>
    </row>
    <row r="278" spans="2:29" ht="15" customHeight="1" thickBot="1" x14ac:dyDescent="0.3">
      <c r="B278" s="30" t="s">
        <v>2</v>
      </c>
      <c r="C278" s="24"/>
      <c r="D278" s="68">
        <v>0</v>
      </c>
      <c r="E278" s="66" t="s">
        <v>10</v>
      </c>
      <c r="F278" s="67">
        <v>0</v>
      </c>
      <c r="G278" s="65">
        <v>0</v>
      </c>
      <c r="H278" s="66" t="s">
        <v>10</v>
      </c>
      <c r="I278" s="67">
        <v>0</v>
      </c>
      <c r="J278" s="63" t="s">
        <v>1</v>
      </c>
      <c r="K278" s="65">
        <v>0</v>
      </c>
      <c r="L278" s="66" t="s">
        <v>10</v>
      </c>
      <c r="M278" s="67">
        <v>0</v>
      </c>
      <c r="N278" s="65">
        <v>0</v>
      </c>
      <c r="O278" s="66" t="s">
        <v>10</v>
      </c>
      <c r="P278" s="67">
        <v>0</v>
      </c>
      <c r="Q278" s="65">
        <v>0</v>
      </c>
      <c r="R278" s="66" t="s">
        <v>10</v>
      </c>
      <c r="S278" s="67">
        <v>0</v>
      </c>
      <c r="T278" s="65">
        <v>0</v>
      </c>
      <c r="U278" s="66" t="s">
        <v>10</v>
      </c>
      <c r="V278" s="67">
        <v>0</v>
      </c>
      <c r="W278" s="65">
        <v>0</v>
      </c>
      <c r="X278" s="66" t="s">
        <v>10</v>
      </c>
      <c r="Y278" s="67">
        <v>0</v>
      </c>
      <c r="Z278" s="64">
        <f>AA278/60</f>
        <v>0</v>
      </c>
      <c r="AA278" s="6">
        <f>SUM($D278,$G278,$K278,$N278,$Q278,$T278,$W278)*60+$F278+$I278+$M278+$P278+$S278+$V278+$Y278</f>
        <v>0</v>
      </c>
      <c r="AB278" s="25"/>
      <c r="AC278" s="106" t="s">
        <v>29</v>
      </c>
    </row>
    <row r="279" spans="2:29" ht="15" customHeight="1" x14ac:dyDescent="0.25">
      <c r="B279" s="30" t="s">
        <v>3</v>
      </c>
      <c r="C279" s="24"/>
      <c r="D279" s="69">
        <v>0</v>
      </c>
      <c r="E279" s="3" t="s">
        <v>10</v>
      </c>
      <c r="F279" s="37">
        <v>0</v>
      </c>
      <c r="G279" s="35">
        <v>0</v>
      </c>
      <c r="H279" s="3" t="s">
        <v>10</v>
      </c>
      <c r="I279" s="37">
        <v>0</v>
      </c>
      <c r="J279" s="2" t="s">
        <v>1</v>
      </c>
      <c r="K279" s="35">
        <v>0</v>
      </c>
      <c r="L279" s="3" t="s">
        <v>10</v>
      </c>
      <c r="M279" s="37">
        <v>0</v>
      </c>
      <c r="N279" s="35">
        <v>0</v>
      </c>
      <c r="O279" s="3" t="s">
        <v>10</v>
      </c>
      <c r="P279" s="37">
        <v>0</v>
      </c>
      <c r="Q279" s="35">
        <v>0</v>
      </c>
      <c r="R279" s="3" t="s">
        <v>10</v>
      </c>
      <c r="S279" s="37">
        <v>0</v>
      </c>
      <c r="T279" s="35">
        <v>0</v>
      </c>
      <c r="U279" s="3" t="s">
        <v>10</v>
      </c>
      <c r="V279" s="37">
        <v>0</v>
      </c>
      <c r="W279" s="35">
        <v>0</v>
      </c>
      <c r="X279" s="3" t="s">
        <v>10</v>
      </c>
      <c r="Y279" s="37">
        <v>0</v>
      </c>
      <c r="Z279" s="21">
        <f t="shared" ref="Z279:Z285" si="44">AA279/60</f>
        <v>0</v>
      </c>
      <c r="AA279" s="6">
        <f t="shared" ref="AA279:AA285" si="45">SUM($D279,$G279,$K279,$N279,$Q279,$T279,$W279)*60+$F279+$I279+$M279+$P279+$S279+$V279+$Y279</f>
        <v>0</v>
      </c>
      <c r="AB279" s="25"/>
    </row>
    <row r="280" spans="2:29" ht="15" customHeight="1" x14ac:dyDescent="0.25">
      <c r="B280" s="31" t="s">
        <v>4</v>
      </c>
      <c r="C280" s="26"/>
      <c r="D280" s="71">
        <v>0</v>
      </c>
      <c r="E280" s="61" t="s">
        <v>10</v>
      </c>
      <c r="F280" s="62">
        <v>0</v>
      </c>
      <c r="G280" s="60">
        <v>0</v>
      </c>
      <c r="H280" s="61" t="s">
        <v>10</v>
      </c>
      <c r="I280" s="62">
        <v>0</v>
      </c>
      <c r="J280" s="63" t="s">
        <v>1</v>
      </c>
      <c r="K280" s="60">
        <v>0</v>
      </c>
      <c r="L280" s="61" t="s">
        <v>10</v>
      </c>
      <c r="M280" s="62">
        <v>0</v>
      </c>
      <c r="N280" s="60">
        <v>0</v>
      </c>
      <c r="O280" s="61" t="s">
        <v>10</v>
      </c>
      <c r="P280" s="62">
        <v>0</v>
      </c>
      <c r="Q280" s="60">
        <v>0</v>
      </c>
      <c r="R280" s="61" t="s">
        <v>10</v>
      </c>
      <c r="S280" s="62">
        <v>0</v>
      </c>
      <c r="T280" s="60">
        <v>0</v>
      </c>
      <c r="U280" s="61" t="s">
        <v>10</v>
      </c>
      <c r="V280" s="62">
        <v>0</v>
      </c>
      <c r="W280" s="60">
        <v>0</v>
      </c>
      <c r="X280" s="61" t="s">
        <v>10</v>
      </c>
      <c r="Y280" s="62">
        <v>0</v>
      </c>
      <c r="Z280" s="64">
        <f t="shared" si="44"/>
        <v>0</v>
      </c>
      <c r="AA280" s="6">
        <f t="shared" si="45"/>
        <v>0</v>
      </c>
      <c r="AB280" s="25"/>
      <c r="AC280" s="44" t="e">
        <f>SUM(Y280:AB280,O264,O276,O288,O300,O312,O324,O336,O348,O360,O371,O383,O395,#REF!,O418,O430,#REF!,O453,O465,#REF!,O489,O501,#REF!,O525,O537,#REF!)</f>
        <v>#REF!</v>
      </c>
    </row>
    <row r="281" spans="2:29" ht="15" customHeight="1" x14ac:dyDescent="0.25">
      <c r="B281" s="30" t="s">
        <v>6</v>
      </c>
      <c r="C281" s="27"/>
      <c r="D281" s="74">
        <v>0</v>
      </c>
      <c r="E281" s="75" t="s">
        <v>10</v>
      </c>
      <c r="F281" s="76">
        <v>0</v>
      </c>
      <c r="G281" s="77">
        <v>0</v>
      </c>
      <c r="H281" s="75" t="s">
        <v>10</v>
      </c>
      <c r="I281" s="76">
        <v>0</v>
      </c>
      <c r="J281" s="78" t="s">
        <v>1</v>
      </c>
      <c r="K281" s="77">
        <v>0</v>
      </c>
      <c r="L281" s="75" t="s">
        <v>10</v>
      </c>
      <c r="M281" s="76">
        <v>0</v>
      </c>
      <c r="N281" s="77">
        <v>0</v>
      </c>
      <c r="O281" s="75" t="s">
        <v>10</v>
      </c>
      <c r="P281" s="76">
        <v>0</v>
      </c>
      <c r="Q281" s="77">
        <v>0</v>
      </c>
      <c r="R281" s="75" t="s">
        <v>10</v>
      </c>
      <c r="S281" s="76">
        <v>0</v>
      </c>
      <c r="T281" s="77">
        <v>0</v>
      </c>
      <c r="U281" s="75" t="s">
        <v>10</v>
      </c>
      <c r="V281" s="76">
        <v>0</v>
      </c>
      <c r="W281" s="77">
        <v>0</v>
      </c>
      <c r="X281" s="75" t="s">
        <v>10</v>
      </c>
      <c r="Y281" s="76">
        <v>0</v>
      </c>
      <c r="Z281" s="79">
        <f t="shared" si="44"/>
        <v>0</v>
      </c>
      <c r="AA281" s="6">
        <f t="shared" si="45"/>
        <v>0</v>
      </c>
      <c r="AB281" s="25"/>
      <c r="AC281" s="44" t="e">
        <f>SUM(O561,O573,#REF!,O597,O609,#REF!,O633,#REF!,O658,O670,O682,O700,O712,O724,O742,O754,O766,O784,O796,O808,O826,O838,O850)</f>
        <v>#REF!</v>
      </c>
    </row>
    <row r="282" spans="2:29" ht="15" customHeight="1" x14ac:dyDescent="0.25">
      <c r="B282" s="30" t="s">
        <v>5</v>
      </c>
      <c r="C282" s="27"/>
      <c r="D282" s="69">
        <v>0</v>
      </c>
      <c r="E282" s="3" t="s">
        <v>10</v>
      </c>
      <c r="F282" s="37">
        <v>0</v>
      </c>
      <c r="G282" s="35">
        <v>0</v>
      </c>
      <c r="H282" s="3" t="s">
        <v>10</v>
      </c>
      <c r="I282" s="37">
        <v>0</v>
      </c>
      <c r="J282" s="2" t="s">
        <v>1</v>
      </c>
      <c r="K282" s="35">
        <v>0</v>
      </c>
      <c r="L282" s="3" t="s">
        <v>10</v>
      </c>
      <c r="M282" s="37">
        <v>0</v>
      </c>
      <c r="N282" s="35">
        <v>0</v>
      </c>
      <c r="O282" s="3" t="s">
        <v>10</v>
      </c>
      <c r="P282" s="37">
        <v>0</v>
      </c>
      <c r="Q282" s="35">
        <v>0</v>
      </c>
      <c r="R282" s="3" t="s">
        <v>10</v>
      </c>
      <c r="S282" s="37">
        <v>0</v>
      </c>
      <c r="T282" s="35">
        <v>0</v>
      </c>
      <c r="U282" s="3" t="s">
        <v>10</v>
      </c>
      <c r="V282" s="37">
        <v>0</v>
      </c>
      <c r="W282" s="35">
        <v>0</v>
      </c>
      <c r="X282" s="3" t="s">
        <v>10</v>
      </c>
      <c r="Y282" s="37">
        <v>0</v>
      </c>
      <c r="Z282" s="21">
        <f t="shared" si="44"/>
        <v>0</v>
      </c>
      <c r="AA282" s="6">
        <f t="shared" si="45"/>
        <v>0</v>
      </c>
      <c r="AB282" s="25"/>
      <c r="AC282" s="43"/>
    </row>
    <row r="283" spans="2:29" ht="15" customHeight="1" x14ac:dyDescent="0.25">
      <c r="B283" s="32" t="s">
        <v>7</v>
      </c>
      <c r="C283" s="28"/>
      <c r="D283" s="69">
        <v>0</v>
      </c>
      <c r="E283" s="3" t="s">
        <v>10</v>
      </c>
      <c r="F283" s="37">
        <v>0</v>
      </c>
      <c r="G283" s="35">
        <v>0</v>
      </c>
      <c r="H283" s="3" t="s">
        <v>10</v>
      </c>
      <c r="I283" s="37">
        <v>0</v>
      </c>
      <c r="J283" s="2" t="s">
        <v>1</v>
      </c>
      <c r="K283" s="35">
        <v>0</v>
      </c>
      <c r="L283" s="3" t="s">
        <v>10</v>
      </c>
      <c r="M283" s="37">
        <v>0</v>
      </c>
      <c r="N283" s="35">
        <v>0</v>
      </c>
      <c r="O283" s="3" t="s">
        <v>10</v>
      </c>
      <c r="P283" s="37">
        <v>0</v>
      </c>
      <c r="Q283" s="35">
        <v>0</v>
      </c>
      <c r="R283" s="3" t="s">
        <v>10</v>
      </c>
      <c r="S283" s="37">
        <v>0</v>
      </c>
      <c r="T283" s="35">
        <v>0</v>
      </c>
      <c r="U283" s="3" t="s">
        <v>10</v>
      </c>
      <c r="V283" s="37">
        <v>0</v>
      </c>
      <c r="W283" s="35">
        <v>0</v>
      </c>
      <c r="X283" s="3" t="s">
        <v>10</v>
      </c>
      <c r="Y283" s="37">
        <v>0</v>
      </c>
      <c r="Z283" s="21">
        <f t="shared" si="44"/>
        <v>0</v>
      </c>
      <c r="AA283" s="6">
        <f t="shared" si="45"/>
        <v>0</v>
      </c>
      <c r="AB283" s="25"/>
      <c r="AC283" s="43"/>
    </row>
    <row r="284" spans="2:29" ht="15" customHeight="1" x14ac:dyDescent="0.25">
      <c r="B284" s="31" t="s">
        <v>8</v>
      </c>
      <c r="C284" s="26"/>
      <c r="D284" s="69">
        <v>0</v>
      </c>
      <c r="E284" s="3" t="s">
        <v>10</v>
      </c>
      <c r="F284" s="37">
        <v>0</v>
      </c>
      <c r="G284" s="35">
        <v>0</v>
      </c>
      <c r="H284" s="3" t="s">
        <v>10</v>
      </c>
      <c r="I284" s="37">
        <v>0</v>
      </c>
      <c r="J284" s="2" t="s">
        <v>1</v>
      </c>
      <c r="K284" s="35">
        <v>0</v>
      </c>
      <c r="L284" s="3" t="s">
        <v>10</v>
      </c>
      <c r="M284" s="37">
        <v>0</v>
      </c>
      <c r="N284" s="35">
        <v>0</v>
      </c>
      <c r="O284" s="3" t="s">
        <v>10</v>
      </c>
      <c r="P284" s="37">
        <v>0</v>
      </c>
      <c r="Q284" s="35">
        <v>0</v>
      </c>
      <c r="R284" s="3" t="s">
        <v>10</v>
      </c>
      <c r="S284" s="37">
        <v>0</v>
      </c>
      <c r="T284" s="35">
        <v>0</v>
      </c>
      <c r="U284" s="3" t="s">
        <v>10</v>
      </c>
      <c r="V284" s="37">
        <v>0</v>
      </c>
      <c r="W284" s="35">
        <v>0</v>
      </c>
      <c r="X284" s="3" t="s">
        <v>10</v>
      </c>
      <c r="Y284" s="37">
        <v>0</v>
      </c>
      <c r="Z284" s="21">
        <f t="shared" si="44"/>
        <v>0</v>
      </c>
      <c r="AA284" s="6">
        <f t="shared" si="45"/>
        <v>0</v>
      </c>
      <c r="AB284" s="25"/>
      <c r="AC284" s="43"/>
    </row>
    <row r="285" spans="2:29" ht="15" customHeight="1" thickBot="1" x14ac:dyDescent="0.3">
      <c r="B285" s="45" t="s">
        <v>25</v>
      </c>
      <c r="C285" s="33"/>
      <c r="D285" s="70">
        <v>0</v>
      </c>
      <c r="E285" s="39" t="s">
        <v>10</v>
      </c>
      <c r="F285" s="38">
        <v>0</v>
      </c>
      <c r="G285" s="36">
        <v>0</v>
      </c>
      <c r="H285" s="39" t="s">
        <v>10</v>
      </c>
      <c r="I285" s="38">
        <v>0</v>
      </c>
      <c r="J285" s="22" t="s">
        <v>1</v>
      </c>
      <c r="K285" s="36">
        <v>0</v>
      </c>
      <c r="L285" s="39" t="s">
        <v>10</v>
      </c>
      <c r="M285" s="38">
        <v>0</v>
      </c>
      <c r="N285" s="36">
        <v>0</v>
      </c>
      <c r="O285" s="39" t="s">
        <v>10</v>
      </c>
      <c r="P285" s="38">
        <v>0</v>
      </c>
      <c r="Q285" s="36">
        <v>0</v>
      </c>
      <c r="R285" s="39" t="s">
        <v>10</v>
      </c>
      <c r="S285" s="38">
        <v>0</v>
      </c>
      <c r="T285" s="36">
        <v>0</v>
      </c>
      <c r="U285" s="39" t="s">
        <v>10</v>
      </c>
      <c r="V285" s="38">
        <v>0</v>
      </c>
      <c r="W285" s="36">
        <v>0</v>
      </c>
      <c r="X285" s="39" t="s">
        <v>10</v>
      </c>
      <c r="Y285" s="38">
        <v>0</v>
      </c>
      <c r="Z285" s="23">
        <f t="shared" si="44"/>
        <v>0</v>
      </c>
      <c r="AA285" s="6">
        <f t="shared" si="45"/>
        <v>0</v>
      </c>
      <c r="AB285" s="25"/>
      <c r="AC285" s="43"/>
    </row>
    <row r="286" spans="2:29" ht="5.0999999999999996" customHeight="1" thickBot="1" x14ac:dyDescent="0.3">
      <c r="AA286" s="4"/>
      <c r="AB286" s="4"/>
      <c r="AC286" s="52">
        <f>Z278+Z280</f>
        <v>0</v>
      </c>
    </row>
    <row r="287" spans="2:29" ht="15" customHeight="1" thickBot="1" x14ac:dyDescent="0.3">
      <c r="B287" s="99"/>
      <c r="C287" s="100"/>
      <c r="D287" s="118"/>
      <c r="E287" s="119"/>
      <c r="F287" s="119"/>
      <c r="G287" s="127"/>
      <c r="H287" s="128"/>
      <c r="I287" s="100"/>
      <c r="J287" s="129"/>
      <c r="K287" s="130"/>
      <c r="L287" s="130"/>
      <c r="M287" s="102"/>
      <c r="N287" s="131" t="s">
        <v>37</v>
      </c>
      <c r="O287" s="132"/>
      <c r="P287" s="132"/>
      <c r="Q287" s="132"/>
      <c r="R287" s="132"/>
      <c r="S287" s="132"/>
      <c r="T287" s="131" t="s">
        <v>38</v>
      </c>
      <c r="U287" s="133"/>
      <c r="V287" s="133"/>
      <c r="W287" s="133"/>
      <c r="X287" s="133"/>
      <c r="Y287" s="134"/>
      <c r="Z287" s="101" t="s">
        <v>34</v>
      </c>
      <c r="AA287" s="48"/>
      <c r="AB287" s="48"/>
      <c r="AC287" s="80" t="s">
        <v>33</v>
      </c>
    </row>
    <row r="288" spans="2:29" ht="15" customHeight="1" thickBot="1" x14ac:dyDescent="0.35">
      <c r="B288" s="19" t="s">
        <v>17</v>
      </c>
      <c r="C288" s="20">
        <f>C276+1</f>
        <v>24</v>
      </c>
      <c r="D288" s="114">
        <f>I276+1</f>
        <v>45536</v>
      </c>
      <c r="E288" s="115"/>
      <c r="F288" s="115"/>
      <c r="G288" s="115"/>
      <c r="H288" s="40" t="s">
        <v>18</v>
      </c>
      <c r="I288" s="116">
        <f>D288+6</f>
        <v>45542</v>
      </c>
      <c r="J288" s="117"/>
      <c r="K288" s="117"/>
      <c r="L288" s="117"/>
      <c r="M288" s="117"/>
      <c r="N288" s="117"/>
      <c r="O288" s="113">
        <f>SUM($Z290:$Z297)</f>
        <v>0</v>
      </c>
      <c r="P288" s="110"/>
      <c r="Q288" s="110"/>
      <c r="R288" s="109" t="s">
        <v>20</v>
      </c>
      <c r="S288" s="109"/>
      <c r="T288" s="113">
        <f>SUM($Z290:$Z297)+T276</f>
        <v>0</v>
      </c>
      <c r="U288" s="110"/>
      <c r="V288" s="110"/>
      <c r="W288" s="109" t="s">
        <v>19</v>
      </c>
      <c r="X288" s="109"/>
      <c r="Y288" s="110"/>
      <c r="Z288" s="50">
        <f>$T288/$AA$13</f>
        <v>0</v>
      </c>
      <c r="AA288" s="4"/>
      <c r="AB288" s="4"/>
      <c r="AC288" s="81">
        <f>AC$9</f>
        <v>0</v>
      </c>
    </row>
    <row r="289" spans="2:29" ht="15" customHeight="1" thickBot="1" x14ac:dyDescent="0.35">
      <c r="B289" s="29"/>
      <c r="C289" s="16"/>
      <c r="D289" s="111" t="s">
        <v>16</v>
      </c>
      <c r="E289" s="111"/>
      <c r="F289" s="112"/>
      <c r="G289" s="111" t="s">
        <v>9</v>
      </c>
      <c r="H289" s="111"/>
      <c r="I289" s="112"/>
      <c r="J289" s="1" t="s">
        <v>0</v>
      </c>
      <c r="K289" s="111" t="s">
        <v>11</v>
      </c>
      <c r="L289" s="111"/>
      <c r="M289" s="112"/>
      <c r="N289" s="111" t="s">
        <v>12</v>
      </c>
      <c r="O289" s="111"/>
      <c r="P289" s="112"/>
      <c r="Q289" s="111" t="s">
        <v>13</v>
      </c>
      <c r="R289" s="111"/>
      <c r="S289" s="112"/>
      <c r="T289" s="111" t="s">
        <v>14</v>
      </c>
      <c r="U289" s="111"/>
      <c r="V289" s="112"/>
      <c r="W289" s="111" t="s">
        <v>15</v>
      </c>
      <c r="X289" s="111"/>
      <c r="Y289" s="112"/>
      <c r="Z289" s="49" t="s">
        <v>24</v>
      </c>
      <c r="AA289" s="5">
        <v>864</v>
      </c>
      <c r="AB289" s="5"/>
      <c r="AC289" s="106" t="s">
        <v>23</v>
      </c>
    </row>
    <row r="290" spans="2:29" ht="15" customHeight="1" thickBot="1" x14ac:dyDescent="0.3">
      <c r="B290" s="30" t="s">
        <v>2</v>
      </c>
      <c r="C290" s="24"/>
      <c r="D290" s="68">
        <v>0</v>
      </c>
      <c r="E290" s="66" t="s">
        <v>10</v>
      </c>
      <c r="F290" s="67">
        <v>0</v>
      </c>
      <c r="G290" s="65">
        <v>0</v>
      </c>
      <c r="H290" s="66" t="s">
        <v>10</v>
      </c>
      <c r="I290" s="67">
        <v>0</v>
      </c>
      <c r="J290" s="63" t="s">
        <v>1</v>
      </c>
      <c r="K290" s="65">
        <v>0</v>
      </c>
      <c r="L290" s="66" t="s">
        <v>10</v>
      </c>
      <c r="M290" s="67">
        <v>0</v>
      </c>
      <c r="N290" s="65">
        <v>0</v>
      </c>
      <c r="O290" s="66" t="s">
        <v>10</v>
      </c>
      <c r="P290" s="67">
        <v>0</v>
      </c>
      <c r="Q290" s="65">
        <v>0</v>
      </c>
      <c r="R290" s="66" t="s">
        <v>10</v>
      </c>
      <c r="S290" s="67">
        <v>0</v>
      </c>
      <c r="T290" s="65">
        <v>0</v>
      </c>
      <c r="U290" s="66" t="s">
        <v>10</v>
      </c>
      <c r="V290" s="67">
        <v>0</v>
      </c>
      <c r="W290" s="65">
        <v>0</v>
      </c>
      <c r="X290" s="66" t="s">
        <v>10</v>
      </c>
      <c r="Y290" s="67">
        <v>0</v>
      </c>
      <c r="Z290" s="64">
        <f>AA290/60</f>
        <v>0</v>
      </c>
      <c r="AA290" s="6">
        <f>SUM($D290,$G290,$K290,$N290,$Q290,$T290,$W290)*60+$F290+$I290+$M290+$P290+$S290+$V290+$Y290</f>
        <v>0</v>
      </c>
      <c r="AB290" s="25"/>
      <c r="AC290" s="106" t="s">
        <v>29</v>
      </c>
    </row>
    <row r="291" spans="2:29" ht="15" customHeight="1" x14ac:dyDescent="0.25">
      <c r="B291" s="30" t="s">
        <v>3</v>
      </c>
      <c r="C291" s="24"/>
      <c r="D291" s="69">
        <v>0</v>
      </c>
      <c r="E291" s="3" t="s">
        <v>10</v>
      </c>
      <c r="F291" s="37">
        <v>0</v>
      </c>
      <c r="G291" s="35">
        <v>0</v>
      </c>
      <c r="H291" s="3" t="s">
        <v>10</v>
      </c>
      <c r="I291" s="37">
        <v>0</v>
      </c>
      <c r="J291" s="2" t="s">
        <v>1</v>
      </c>
      <c r="K291" s="35">
        <v>0</v>
      </c>
      <c r="L291" s="3" t="s">
        <v>10</v>
      </c>
      <c r="M291" s="37">
        <v>0</v>
      </c>
      <c r="N291" s="35">
        <v>0</v>
      </c>
      <c r="O291" s="3" t="s">
        <v>10</v>
      </c>
      <c r="P291" s="37">
        <v>0</v>
      </c>
      <c r="Q291" s="35">
        <v>0</v>
      </c>
      <c r="R291" s="3" t="s">
        <v>10</v>
      </c>
      <c r="S291" s="37">
        <v>0</v>
      </c>
      <c r="T291" s="35">
        <v>0</v>
      </c>
      <c r="U291" s="3" t="s">
        <v>10</v>
      </c>
      <c r="V291" s="37">
        <v>0</v>
      </c>
      <c r="W291" s="35">
        <v>0</v>
      </c>
      <c r="X291" s="3" t="s">
        <v>10</v>
      </c>
      <c r="Y291" s="37">
        <v>0</v>
      </c>
      <c r="Z291" s="21">
        <f t="shared" ref="Z291:Z297" si="46">AA291/60</f>
        <v>0</v>
      </c>
      <c r="AA291" s="6">
        <f t="shared" ref="AA291:AA297" si="47">SUM($D291,$G291,$K291,$N291,$Q291,$T291,$W291)*60+$F291+$I291+$M291+$P291+$S291+$V291+$Y291</f>
        <v>0</v>
      </c>
      <c r="AB291" s="25"/>
    </row>
    <row r="292" spans="2:29" ht="15" customHeight="1" x14ac:dyDescent="0.25">
      <c r="B292" s="31" t="s">
        <v>4</v>
      </c>
      <c r="C292" s="26"/>
      <c r="D292" s="71">
        <v>0</v>
      </c>
      <c r="E292" s="61" t="s">
        <v>10</v>
      </c>
      <c r="F292" s="62">
        <v>0</v>
      </c>
      <c r="G292" s="60">
        <v>0</v>
      </c>
      <c r="H292" s="61" t="s">
        <v>10</v>
      </c>
      <c r="I292" s="62">
        <v>0</v>
      </c>
      <c r="J292" s="63" t="s">
        <v>1</v>
      </c>
      <c r="K292" s="60">
        <v>0</v>
      </c>
      <c r="L292" s="61" t="s">
        <v>10</v>
      </c>
      <c r="M292" s="62">
        <v>0</v>
      </c>
      <c r="N292" s="60">
        <v>0</v>
      </c>
      <c r="O292" s="61" t="s">
        <v>10</v>
      </c>
      <c r="P292" s="62">
        <v>0</v>
      </c>
      <c r="Q292" s="60">
        <v>0</v>
      </c>
      <c r="R292" s="61" t="s">
        <v>10</v>
      </c>
      <c r="S292" s="62">
        <v>0</v>
      </c>
      <c r="T292" s="60">
        <v>0</v>
      </c>
      <c r="U292" s="61" t="s">
        <v>10</v>
      </c>
      <c r="V292" s="62">
        <v>0</v>
      </c>
      <c r="W292" s="60">
        <v>0</v>
      </c>
      <c r="X292" s="61" t="s">
        <v>10</v>
      </c>
      <c r="Y292" s="62">
        <v>0</v>
      </c>
      <c r="Z292" s="64">
        <f t="shared" si="46"/>
        <v>0</v>
      </c>
      <c r="AA292" s="6">
        <f t="shared" si="47"/>
        <v>0</v>
      </c>
      <c r="AB292" s="25"/>
      <c r="AC292" s="103">
        <f>SUM(Y292:AB292,N276,O288,O300,O312,O324,O336,O348,O360,O372,O384,O396,O408,O420,O432,O444,O456,O468,O480,O492,O504,O516,O528,O540,O552,O564)</f>
        <v>0</v>
      </c>
    </row>
    <row r="293" spans="2:29" ht="15" customHeight="1" x14ac:dyDescent="0.25">
      <c r="B293" s="30" t="s">
        <v>6</v>
      </c>
      <c r="C293" s="27"/>
      <c r="D293" s="74">
        <v>0</v>
      </c>
      <c r="E293" s="75" t="s">
        <v>10</v>
      </c>
      <c r="F293" s="76">
        <v>0</v>
      </c>
      <c r="G293" s="77">
        <v>0</v>
      </c>
      <c r="H293" s="75" t="s">
        <v>10</v>
      </c>
      <c r="I293" s="76">
        <v>0</v>
      </c>
      <c r="J293" s="78" t="s">
        <v>1</v>
      </c>
      <c r="K293" s="77">
        <v>0</v>
      </c>
      <c r="L293" s="75" t="s">
        <v>10</v>
      </c>
      <c r="M293" s="76">
        <v>0</v>
      </c>
      <c r="N293" s="77">
        <v>0</v>
      </c>
      <c r="O293" s="75" t="s">
        <v>10</v>
      </c>
      <c r="P293" s="76">
        <v>0</v>
      </c>
      <c r="Q293" s="77">
        <v>0</v>
      </c>
      <c r="R293" s="75" t="s">
        <v>10</v>
      </c>
      <c r="S293" s="76">
        <v>0</v>
      </c>
      <c r="T293" s="77">
        <v>0</v>
      </c>
      <c r="U293" s="75" t="s">
        <v>10</v>
      </c>
      <c r="V293" s="76">
        <v>0</v>
      </c>
      <c r="W293" s="77">
        <v>0</v>
      </c>
      <c r="X293" s="75" t="s">
        <v>10</v>
      </c>
      <c r="Y293" s="76">
        <v>0</v>
      </c>
      <c r="Z293" s="79">
        <f t="shared" si="46"/>
        <v>0</v>
      </c>
      <c r="AA293" s="6">
        <f t="shared" si="47"/>
        <v>0</v>
      </c>
      <c r="AB293" s="25"/>
      <c r="AC293" s="103">
        <f>SUM(O576,O588,O600,O612,O624,O636,O648,O660,O672,O684,O696,O708,O720,O732,O744,O756,O768,O780,O792,O804,O816,O828,O840)</f>
        <v>0</v>
      </c>
    </row>
    <row r="294" spans="2:29" ht="15" customHeight="1" x14ac:dyDescent="0.25">
      <c r="B294" s="30" t="s">
        <v>5</v>
      </c>
      <c r="C294" s="27"/>
      <c r="D294" s="69">
        <v>0</v>
      </c>
      <c r="E294" s="3" t="s">
        <v>10</v>
      </c>
      <c r="F294" s="37">
        <v>0</v>
      </c>
      <c r="G294" s="35">
        <v>0</v>
      </c>
      <c r="H294" s="3" t="s">
        <v>10</v>
      </c>
      <c r="I294" s="37">
        <v>0</v>
      </c>
      <c r="J294" s="2" t="s">
        <v>1</v>
      </c>
      <c r="K294" s="35">
        <v>0</v>
      </c>
      <c r="L294" s="3" t="s">
        <v>10</v>
      </c>
      <c r="M294" s="37">
        <v>0</v>
      </c>
      <c r="N294" s="35">
        <v>0</v>
      </c>
      <c r="O294" s="3" t="s">
        <v>10</v>
      </c>
      <c r="P294" s="37">
        <v>0</v>
      </c>
      <c r="Q294" s="35">
        <v>0</v>
      </c>
      <c r="R294" s="3" t="s">
        <v>10</v>
      </c>
      <c r="S294" s="37">
        <v>0</v>
      </c>
      <c r="T294" s="35">
        <v>0</v>
      </c>
      <c r="U294" s="3" t="s">
        <v>10</v>
      </c>
      <c r="V294" s="37">
        <v>0</v>
      </c>
      <c r="W294" s="35">
        <v>0</v>
      </c>
      <c r="X294" s="3" t="s">
        <v>10</v>
      </c>
      <c r="Y294" s="37">
        <v>0</v>
      </c>
      <c r="Z294" s="21">
        <f t="shared" si="46"/>
        <v>0</v>
      </c>
      <c r="AA294" s="6">
        <f t="shared" si="47"/>
        <v>0</v>
      </c>
      <c r="AB294" s="25"/>
      <c r="AC294" s="43"/>
    </row>
    <row r="295" spans="2:29" ht="15" customHeight="1" x14ac:dyDescent="0.25">
      <c r="B295" s="32" t="s">
        <v>7</v>
      </c>
      <c r="C295" s="28"/>
      <c r="D295" s="69">
        <v>0</v>
      </c>
      <c r="E295" s="3" t="s">
        <v>10</v>
      </c>
      <c r="F295" s="37">
        <v>0</v>
      </c>
      <c r="G295" s="35">
        <v>0</v>
      </c>
      <c r="H295" s="3" t="s">
        <v>10</v>
      </c>
      <c r="I295" s="37">
        <v>0</v>
      </c>
      <c r="J295" s="2" t="s">
        <v>1</v>
      </c>
      <c r="K295" s="35">
        <v>0</v>
      </c>
      <c r="L295" s="3" t="s">
        <v>10</v>
      </c>
      <c r="M295" s="37">
        <v>0</v>
      </c>
      <c r="N295" s="35">
        <v>0</v>
      </c>
      <c r="O295" s="3" t="s">
        <v>10</v>
      </c>
      <c r="P295" s="37">
        <v>0</v>
      </c>
      <c r="Q295" s="35">
        <v>0</v>
      </c>
      <c r="R295" s="3" t="s">
        <v>10</v>
      </c>
      <c r="S295" s="37">
        <v>0</v>
      </c>
      <c r="T295" s="35">
        <v>0</v>
      </c>
      <c r="U295" s="3" t="s">
        <v>10</v>
      </c>
      <c r="V295" s="37">
        <v>0</v>
      </c>
      <c r="W295" s="35">
        <v>0</v>
      </c>
      <c r="X295" s="3" t="s">
        <v>10</v>
      </c>
      <c r="Y295" s="37">
        <v>0</v>
      </c>
      <c r="Z295" s="21">
        <f t="shared" si="46"/>
        <v>0</v>
      </c>
      <c r="AA295" s="6">
        <f t="shared" si="47"/>
        <v>0</v>
      </c>
      <c r="AB295" s="25"/>
      <c r="AC295" s="43"/>
    </row>
    <row r="296" spans="2:29" ht="15" customHeight="1" x14ac:dyDescent="0.25">
      <c r="B296" s="31" t="s">
        <v>8</v>
      </c>
      <c r="C296" s="26"/>
      <c r="D296" s="69">
        <v>0</v>
      </c>
      <c r="E296" s="3" t="s">
        <v>10</v>
      </c>
      <c r="F296" s="37">
        <v>0</v>
      </c>
      <c r="G296" s="35">
        <v>0</v>
      </c>
      <c r="H296" s="3" t="s">
        <v>10</v>
      </c>
      <c r="I296" s="37">
        <v>0</v>
      </c>
      <c r="J296" s="2" t="s">
        <v>1</v>
      </c>
      <c r="K296" s="35">
        <v>0</v>
      </c>
      <c r="L296" s="3" t="s">
        <v>10</v>
      </c>
      <c r="M296" s="37">
        <v>0</v>
      </c>
      <c r="N296" s="35">
        <v>0</v>
      </c>
      <c r="O296" s="3" t="s">
        <v>10</v>
      </c>
      <c r="P296" s="37">
        <v>0</v>
      </c>
      <c r="Q296" s="35">
        <v>0</v>
      </c>
      <c r="R296" s="3" t="s">
        <v>10</v>
      </c>
      <c r="S296" s="37">
        <v>0</v>
      </c>
      <c r="T296" s="35">
        <v>0</v>
      </c>
      <c r="U296" s="3" t="s">
        <v>10</v>
      </c>
      <c r="V296" s="37">
        <v>0</v>
      </c>
      <c r="W296" s="35">
        <v>0</v>
      </c>
      <c r="X296" s="3" t="s">
        <v>10</v>
      </c>
      <c r="Y296" s="37">
        <v>0</v>
      </c>
      <c r="Z296" s="21">
        <f t="shared" si="46"/>
        <v>0</v>
      </c>
      <c r="AA296" s="6">
        <f t="shared" si="47"/>
        <v>0</v>
      </c>
      <c r="AB296" s="25"/>
      <c r="AC296" s="43"/>
    </row>
    <row r="297" spans="2:29" ht="15" customHeight="1" thickBot="1" x14ac:dyDescent="0.3">
      <c r="B297" s="45" t="s">
        <v>25</v>
      </c>
      <c r="C297" s="33"/>
      <c r="D297" s="70">
        <v>0</v>
      </c>
      <c r="E297" s="39" t="s">
        <v>10</v>
      </c>
      <c r="F297" s="38">
        <v>0</v>
      </c>
      <c r="G297" s="36">
        <v>0</v>
      </c>
      <c r="H297" s="39" t="s">
        <v>10</v>
      </c>
      <c r="I297" s="38">
        <v>0</v>
      </c>
      <c r="J297" s="22" t="s">
        <v>1</v>
      </c>
      <c r="K297" s="36">
        <v>0</v>
      </c>
      <c r="L297" s="39" t="s">
        <v>10</v>
      </c>
      <c r="M297" s="38">
        <v>0</v>
      </c>
      <c r="N297" s="36">
        <v>0</v>
      </c>
      <c r="O297" s="39" t="s">
        <v>10</v>
      </c>
      <c r="P297" s="38">
        <v>0</v>
      </c>
      <c r="Q297" s="36">
        <v>0</v>
      </c>
      <c r="R297" s="39" t="s">
        <v>10</v>
      </c>
      <c r="S297" s="38">
        <v>0</v>
      </c>
      <c r="T297" s="36">
        <v>0</v>
      </c>
      <c r="U297" s="39" t="s">
        <v>10</v>
      </c>
      <c r="V297" s="38">
        <v>0</v>
      </c>
      <c r="W297" s="36">
        <v>0</v>
      </c>
      <c r="X297" s="39" t="s">
        <v>10</v>
      </c>
      <c r="Y297" s="38">
        <v>0</v>
      </c>
      <c r="Z297" s="23">
        <f t="shared" si="46"/>
        <v>0</v>
      </c>
      <c r="AA297" s="6">
        <f t="shared" si="47"/>
        <v>0</v>
      </c>
      <c r="AB297" s="25"/>
      <c r="AC297" s="46"/>
    </row>
    <row r="298" spans="2:29" ht="5.0999999999999996" customHeight="1" thickBot="1" x14ac:dyDescent="0.3">
      <c r="AC298" s="52">
        <f>Z290+Z292</f>
        <v>0</v>
      </c>
    </row>
    <row r="299" spans="2:29" ht="13.8" thickBot="1" x14ac:dyDescent="0.3">
      <c r="B299" s="99"/>
      <c r="C299" s="100"/>
      <c r="D299" s="118"/>
      <c r="E299" s="119"/>
      <c r="F299" s="119"/>
      <c r="G299" s="127"/>
      <c r="H299" s="128"/>
      <c r="I299" s="100"/>
      <c r="J299" s="129"/>
      <c r="K299" s="130"/>
      <c r="L299" s="130"/>
      <c r="M299" s="102"/>
      <c r="N299" s="131" t="s">
        <v>37</v>
      </c>
      <c r="O299" s="132"/>
      <c r="P299" s="132"/>
      <c r="Q299" s="132"/>
      <c r="R299" s="132"/>
      <c r="S299" s="132"/>
      <c r="T299" s="131" t="s">
        <v>38</v>
      </c>
      <c r="U299" s="133"/>
      <c r="V299" s="133"/>
      <c r="W299" s="133"/>
      <c r="X299" s="133"/>
      <c r="Y299" s="134"/>
      <c r="Z299" s="101" t="s">
        <v>34</v>
      </c>
      <c r="AA299" s="48"/>
      <c r="AB299" s="48"/>
      <c r="AC299" s="80" t="s">
        <v>33</v>
      </c>
    </row>
    <row r="300" spans="2:29" ht="16.2" thickBot="1" x14ac:dyDescent="0.35">
      <c r="B300" s="19" t="s">
        <v>17</v>
      </c>
      <c r="C300" s="20">
        <f>C288+1</f>
        <v>25</v>
      </c>
      <c r="D300" s="114">
        <f>I288+1</f>
        <v>45543</v>
      </c>
      <c r="E300" s="115"/>
      <c r="F300" s="115"/>
      <c r="G300" s="115"/>
      <c r="H300" s="40" t="s">
        <v>18</v>
      </c>
      <c r="I300" s="116">
        <f>D300+6</f>
        <v>45549</v>
      </c>
      <c r="J300" s="117"/>
      <c r="K300" s="117"/>
      <c r="L300" s="117"/>
      <c r="M300" s="117"/>
      <c r="N300" s="117"/>
      <c r="O300" s="113">
        <f>SUM($Z302:$Z309)</f>
        <v>0</v>
      </c>
      <c r="P300" s="110"/>
      <c r="Q300" s="110"/>
      <c r="R300" s="109" t="s">
        <v>20</v>
      </c>
      <c r="S300" s="109"/>
      <c r="T300" s="113">
        <f>SUM($Z302:$Z309)+T288</f>
        <v>0</v>
      </c>
      <c r="U300" s="110"/>
      <c r="V300" s="110"/>
      <c r="W300" s="109" t="s">
        <v>19</v>
      </c>
      <c r="X300" s="109"/>
      <c r="Y300" s="110"/>
      <c r="Z300" s="50">
        <f>$T300/$AA$13</f>
        <v>0</v>
      </c>
      <c r="AA300" s="4"/>
      <c r="AB300" s="4"/>
      <c r="AC300" s="81">
        <f>AC$9</f>
        <v>0</v>
      </c>
    </row>
    <row r="301" spans="2:29" ht="16.2" thickBot="1" x14ac:dyDescent="0.35">
      <c r="B301" s="29"/>
      <c r="C301" s="16"/>
      <c r="D301" s="111" t="s">
        <v>16</v>
      </c>
      <c r="E301" s="111"/>
      <c r="F301" s="112"/>
      <c r="G301" s="111" t="s">
        <v>9</v>
      </c>
      <c r="H301" s="111"/>
      <c r="I301" s="112"/>
      <c r="J301" s="1" t="s">
        <v>0</v>
      </c>
      <c r="K301" s="111" t="s">
        <v>11</v>
      </c>
      <c r="L301" s="111"/>
      <c r="M301" s="112"/>
      <c r="N301" s="111" t="s">
        <v>12</v>
      </c>
      <c r="O301" s="111"/>
      <c r="P301" s="112"/>
      <c r="Q301" s="111" t="s">
        <v>13</v>
      </c>
      <c r="R301" s="111"/>
      <c r="S301" s="112"/>
      <c r="T301" s="111" t="s">
        <v>14</v>
      </c>
      <c r="U301" s="111"/>
      <c r="V301" s="112"/>
      <c r="W301" s="111" t="s">
        <v>15</v>
      </c>
      <c r="X301" s="111"/>
      <c r="Y301" s="112"/>
      <c r="Z301" s="49" t="s">
        <v>24</v>
      </c>
      <c r="AA301" s="5">
        <v>864</v>
      </c>
      <c r="AB301" s="5"/>
      <c r="AC301" s="106" t="s">
        <v>23</v>
      </c>
    </row>
    <row r="302" spans="2:29" ht="15" customHeight="1" thickBot="1" x14ac:dyDescent="0.3">
      <c r="B302" s="30" t="s">
        <v>2</v>
      </c>
      <c r="C302" s="24"/>
      <c r="D302" s="68">
        <v>0</v>
      </c>
      <c r="E302" s="66" t="s">
        <v>10</v>
      </c>
      <c r="F302" s="67">
        <v>0</v>
      </c>
      <c r="G302" s="65">
        <v>0</v>
      </c>
      <c r="H302" s="66" t="s">
        <v>10</v>
      </c>
      <c r="I302" s="67">
        <v>0</v>
      </c>
      <c r="J302" s="63" t="s">
        <v>1</v>
      </c>
      <c r="K302" s="65">
        <v>0</v>
      </c>
      <c r="L302" s="66" t="s">
        <v>10</v>
      </c>
      <c r="M302" s="67">
        <v>0</v>
      </c>
      <c r="N302" s="65">
        <v>0</v>
      </c>
      <c r="O302" s="66" t="s">
        <v>10</v>
      </c>
      <c r="P302" s="67">
        <v>0</v>
      </c>
      <c r="Q302" s="65">
        <v>0</v>
      </c>
      <c r="R302" s="66" t="s">
        <v>10</v>
      </c>
      <c r="S302" s="67">
        <v>0</v>
      </c>
      <c r="T302" s="65">
        <v>0</v>
      </c>
      <c r="U302" s="66" t="s">
        <v>10</v>
      </c>
      <c r="V302" s="67">
        <v>0</v>
      </c>
      <c r="W302" s="65">
        <v>0</v>
      </c>
      <c r="X302" s="66" t="s">
        <v>10</v>
      </c>
      <c r="Y302" s="67">
        <v>0</v>
      </c>
      <c r="Z302" s="64">
        <f>AA302/60</f>
        <v>0</v>
      </c>
      <c r="AA302" s="6">
        <f>SUM($D302,$G302,$K302,$N302,$Q302,$T302,$W302)*60+$F302+$I302+$M302+$P302+$S302+$V302+$Y302</f>
        <v>0</v>
      </c>
      <c r="AB302" s="25"/>
      <c r="AC302" s="106" t="s">
        <v>29</v>
      </c>
    </row>
    <row r="303" spans="2:29" ht="15" customHeight="1" x14ac:dyDescent="0.25">
      <c r="B303" s="30" t="s">
        <v>3</v>
      </c>
      <c r="C303" s="24"/>
      <c r="D303" s="69">
        <v>0</v>
      </c>
      <c r="E303" s="3" t="s">
        <v>10</v>
      </c>
      <c r="F303" s="37">
        <v>0</v>
      </c>
      <c r="G303" s="35">
        <v>0</v>
      </c>
      <c r="H303" s="3" t="s">
        <v>10</v>
      </c>
      <c r="I303" s="37">
        <v>0</v>
      </c>
      <c r="J303" s="2" t="s">
        <v>1</v>
      </c>
      <c r="K303" s="35">
        <v>0</v>
      </c>
      <c r="L303" s="3" t="s">
        <v>10</v>
      </c>
      <c r="M303" s="37">
        <v>0</v>
      </c>
      <c r="N303" s="35">
        <v>0</v>
      </c>
      <c r="O303" s="3" t="s">
        <v>10</v>
      </c>
      <c r="P303" s="37">
        <v>0</v>
      </c>
      <c r="Q303" s="35">
        <v>0</v>
      </c>
      <c r="R303" s="3" t="s">
        <v>10</v>
      </c>
      <c r="S303" s="37">
        <v>0</v>
      </c>
      <c r="T303" s="35">
        <v>0</v>
      </c>
      <c r="U303" s="3" t="s">
        <v>10</v>
      </c>
      <c r="V303" s="37">
        <v>0</v>
      </c>
      <c r="W303" s="35">
        <v>0</v>
      </c>
      <c r="X303" s="3" t="s">
        <v>10</v>
      </c>
      <c r="Y303" s="37">
        <v>0</v>
      </c>
      <c r="Z303" s="21">
        <f t="shared" ref="Z303:Z309" si="48">AA303/60</f>
        <v>0</v>
      </c>
      <c r="AA303" s="6">
        <f t="shared" ref="AA303:AA309" si="49">SUM($D303,$G303,$K303,$N303,$Q303,$T303,$W303)*60+$F303+$I303+$M303+$P303+$S303+$V303+$Y303</f>
        <v>0</v>
      </c>
      <c r="AB303" s="25"/>
      <c r="AC303" s="46"/>
    </row>
    <row r="304" spans="2:29" ht="15" customHeight="1" x14ac:dyDescent="0.25">
      <c r="B304" s="31" t="s">
        <v>4</v>
      </c>
      <c r="C304" s="26"/>
      <c r="D304" s="71">
        <v>0</v>
      </c>
      <c r="E304" s="61" t="s">
        <v>10</v>
      </c>
      <c r="F304" s="62">
        <v>0</v>
      </c>
      <c r="G304" s="60">
        <v>0</v>
      </c>
      <c r="H304" s="61" t="s">
        <v>10</v>
      </c>
      <c r="I304" s="62">
        <v>0</v>
      </c>
      <c r="J304" s="63" t="s">
        <v>1</v>
      </c>
      <c r="K304" s="60">
        <v>0</v>
      </c>
      <c r="L304" s="61" t="s">
        <v>10</v>
      </c>
      <c r="M304" s="62">
        <v>0</v>
      </c>
      <c r="N304" s="60">
        <v>0</v>
      </c>
      <c r="O304" s="61" t="s">
        <v>10</v>
      </c>
      <c r="P304" s="62">
        <v>0</v>
      </c>
      <c r="Q304" s="60">
        <v>0</v>
      </c>
      <c r="R304" s="61" t="s">
        <v>10</v>
      </c>
      <c r="S304" s="62">
        <v>0</v>
      </c>
      <c r="T304" s="60">
        <v>0</v>
      </c>
      <c r="U304" s="61" t="s">
        <v>10</v>
      </c>
      <c r="V304" s="62">
        <v>0</v>
      </c>
      <c r="W304" s="60">
        <v>0</v>
      </c>
      <c r="X304" s="61" t="s">
        <v>10</v>
      </c>
      <c r="Y304" s="62">
        <v>0</v>
      </c>
      <c r="Z304" s="64">
        <f t="shared" si="48"/>
        <v>0</v>
      </c>
      <c r="AA304" s="6">
        <f t="shared" si="49"/>
        <v>0</v>
      </c>
      <c r="AB304" s="25"/>
      <c r="AC304" s="46"/>
    </row>
    <row r="305" spans="2:29" ht="15" customHeight="1" x14ac:dyDescent="0.25">
      <c r="B305" s="30" t="s">
        <v>6</v>
      </c>
      <c r="C305" s="27"/>
      <c r="D305" s="74">
        <v>0</v>
      </c>
      <c r="E305" s="75" t="s">
        <v>10</v>
      </c>
      <c r="F305" s="76">
        <v>0</v>
      </c>
      <c r="G305" s="77">
        <v>0</v>
      </c>
      <c r="H305" s="75" t="s">
        <v>10</v>
      </c>
      <c r="I305" s="76">
        <v>0</v>
      </c>
      <c r="J305" s="78" t="s">
        <v>1</v>
      </c>
      <c r="K305" s="77">
        <v>0</v>
      </c>
      <c r="L305" s="75" t="s">
        <v>10</v>
      </c>
      <c r="M305" s="76">
        <v>0</v>
      </c>
      <c r="N305" s="77">
        <v>0</v>
      </c>
      <c r="O305" s="75" t="s">
        <v>10</v>
      </c>
      <c r="P305" s="76">
        <v>0</v>
      </c>
      <c r="Q305" s="77">
        <v>0</v>
      </c>
      <c r="R305" s="75" t="s">
        <v>10</v>
      </c>
      <c r="S305" s="76">
        <v>0</v>
      </c>
      <c r="T305" s="77">
        <v>0</v>
      </c>
      <c r="U305" s="75" t="s">
        <v>10</v>
      </c>
      <c r="V305" s="76">
        <v>0</v>
      </c>
      <c r="W305" s="77">
        <v>0</v>
      </c>
      <c r="X305" s="75" t="s">
        <v>10</v>
      </c>
      <c r="Y305" s="76">
        <v>0</v>
      </c>
      <c r="Z305" s="79">
        <f t="shared" si="48"/>
        <v>0</v>
      </c>
      <c r="AA305" s="6">
        <f t="shared" si="49"/>
        <v>0</v>
      </c>
      <c r="AB305" s="25"/>
      <c r="AC305" s="46"/>
    </row>
    <row r="306" spans="2:29" ht="15" customHeight="1" x14ac:dyDescent="0.25">
      <c r="B306" s="30" t="s">
        <v>5</v>
      </c>
      <c r="C306" s="27"/>
      <c r="D306" s="69">
        <v>0</v>
      </c>
      <c r="E306" s="3" t="s">
        <v>10</v>
      </c>
      <c r="F306" s="37">
        <v>0</v>
      </c>
      <c r="G306" s="35">
        <v>0</v>
      </c>
      <c r="H306" s="3" t="s">
        <v>10</v>
      </c>
      <c r="I306" s="37">
        <v>0</v>
      </c>
      <c r="J306" s="2" t="s">
        <v>1</v>
      </c>
      <c r="K306" s="35">
        <v>0</v>
      </c>
      <c r="L306" s="3" t="s">
        <v>10</v>
      </c>
      <c r="M306" s="37">
        <v>0</v>
      </c>
      <c r="N306" s="35">
        <v>0</v>
      </c>
      <c r="O306" s="3" t="s">
        <v>10</v>
      </c>
      <c r="P306" s="37">
        <v>0</v>
      </c>
      <c r="Q306" s="35">
        <v>0</v>
      </c>
      <c r="R306" s="3" t="s">
        <v>10</v>
      </c>
      <c r="S306" s="37">
        <v>0</v>
      </c>
      <c r="T306" s="35">
        <v>0</v>
      </c>
      <c r="U306" s="3" t="s">
        <v>10</v>
      </c>
      <c r="V306" s="37">
        <v>0</v>
      </c>
      <c r="W306" s="35">
        <v>0</v>
      </c>
      <c r="X306" s="3" t="s">
        <v>10</v>
      </c>
      <c r="Y306" s="37">
        <v>0</v>
      </c>
      <c r="Z306" s="21">
        <f t="shared" si="48"/>
        <v>0</v>
      </c>
      <c r="AA306" s="6">
        <f t="shared" si="49"/>
        <v>0</v>
      </c>
      <c r="AB306" s="25"/>
      <c r="AC306" s="46"/>
    </row>
    <row r="307" spans="2:29" ht="15" customHeight="1" x14ac:dyDescent="0.25">
      <c r="B307" s="32" t="s">
        <v>7</v>
      </c>
      <c r="C307" s="28"/>
      <c r="D307" s="69">
        <v>0</v>
      </c>
      <c r="E307" s="3" t="s">
        <v>10</v>
      </c>
      <c r="F307" s="37">
        <v>0</v>
      </c>
      <c r="G307" s="35">
        <v>0</v>
      </c>
      <c r="H307" s="3" t="s">
        <v>10</v>
      </c>
      <c r="I307" s="37">
        <v>0</v>
      </c>
      <c r="J307" s="2" t="s">
        <v>1</v>
      </c>
      <c r="K307" s="35">
        <v>0</v>
      </c>
      <c r="L307" s="3" t="s">
        <v>10</v>
      </c>
      <c r="M307" s="37">
        <v>0</v>
      </c>
      <c r="N307" s="35">
        <v>0</v>
      </c>
      <c r="O307" s="3" t="s">
        <v>10</v>
      </c>
      <c r="P307" s="37">
        <v>0</v>
      </c>
      <c r="Q307" s="35">
        <v>0</v>
      </c>
      <c r="R307" s="3" t="s">
        <v>10</v>
      </c>
      <c r="S307" s="37">
        <v>0</v>
      </c>
      <c r="T307" s="35">
        <v>0</v>
      </c>
      <c r="U307" s="3" t="s">
        <v>10</v>
      </c>
      <c r="V307" s="37">
        <v>0</v>
      </c>
      <c r="W307" s="35">
        <v>0</v>
      </c>
      <c r="X307" s="3" t="s">
        <v>10</v>
      </c>
      <c r="Y307" s="37">
        <v>0</v>
      </c>
      <c r="Z307" s="21">
        <f t="shared" si="48"/>
        <v>0</v>
      </c>
      <c r="AA307" s="6">
        <f t="shared" si="49"/>
        <v>0</v>
      </c>
      <c r="AB307" s="25"/>
      <c r="AC307" s="46"/>
    </row>
    <row r="308" spans="2:29" ht="15" customHeight="1" x14ac:dyDescent="0.25">
      <c r="B308" s="31" t="s">
        <v>8</v>
      </c>
      <c r="C308" s="26"/>
      <c r="D308" s="69">
        <v>0</v>
      </c>
      <c r="E308" s="3" t="s">
        <v>10</v>
      </c>
      <c r="F308" s="37">
        <v>0</v>
      </c>
      <c r="G308" s="35">
        <v>0</v>
      </c>
      <c r="H308" s="3" t="s">
        <v>10</v>
      </c>
      <c r="I308" s="37">
        <v>0</v>
      </c>
      <c r="J308" s="2" t="s">
        <v>1</v>
      </c>
      <c r="K308" s="35">
        <v>0</v>
      </c>
      <c r="L308" s="3" t="s">
        <v>10</v>
      </c>
      <c r="M308" s="37">
        <v>0</v>
      </c>
      <c r="N308" s="35">
        <v>0</v>
      </c>
      <c r="O308" s="3" t="s">
        <v>10</v>
      </c>
      <c r="P308" s="37">
        <v>0</v>
      </c>
      <c r="Q308" s="35">
        <v>0</v>
      </c>
      <c r="R308" s="3" t="s">
        <v>10</v>
      </c>
      <c r="S308" s="37">
        <v>0</v>
      </c>
      <c r="T308" s="35">
        <v>0</v>
      </c>
      <c r="U308" s="3" t="s">
        <v>10</v>
      </c>
      <c r="V308" s="37">
        <v>0</v>
      </c>
      <c r="W308" s="35">
        <v>0</v>
      </c>
      <c r="X308" s="3" t="s">
        <v>10</v>
      </c>
      <c r="Y308" s="37">
        <v>0</v>
      </c>
      <c r="Z308" s="21">
        <f t="shared" si="48"/>
        <v>0</v>
      </c>
      <c r="AA308" s="6">
        <f t="shared" si="49"/>
        <v>0</v>
      </c>
      <c r="AB308" s="25"/>
      <c r="AC308" s="46"/>
    </row>
    <row r="309" spans="2:29" ht="15" customHeight="1" thickBot="1" x14ac:dyDescent="0.3">
      <c r="B309" s="45" t="s">
        <v>25</v>
      </c>
      <c r="C309" s="33"/>
      <c r="D309" s="70">
        <v>0</v>
      </c>
      <c r="E309" s="39" t="s">
        <v>10</v>
      </c>
      <c r="F309" s="38">
        <v>0</v>
      </c>
      <c r="G309" s="36">
        <v>0</v>
      </c>
      <c r="H309" s="39" t="s">
        <v>10</v>
      </c>
      <c r="I309" s="38">
        <v>0</v>
      </c>
      <c r="J309" s="22" t="s">
        <v>1</v>
      </c>
      <c r="K309" s="36">
        <v>0</v>
      </c>
      <c r="L309" s="39" t="s">
        <v>10</v>
      </c>
      <c r="M309" s="38">
        <v>0</v>
      </c>
      <c r="N309" s="36">
        <v>0</v>
      </c>
      <c r="O309" s="39" t="s">
        <v>10</v>
      </c>
      <c r="P309" s="38">
        <v>0</v>
      </c>
      <c r="Q309" s="36">
        <v>0</v>
      </c>
      <c r="R309" s="39" t="s">
        <v>10</v>
      </c>
      <c r="S309" s="38">
        <v>0</v>
      </c>
      <c r="T309" s="36">
        <v>0</v>
      </c>
      <c r="U309" s="39" t="s">
        <v>10</v>
      </c>
      <c r="V309" s="38">
        <v>0</v>
      </c>
      <c r="W309" s="36">
        <v>0</v>
      </c>
      <c r="X309" s="39" t="s">
        <v>10</v>
      </c>
      <c r="Y309" s="38">
        <v>0</v>
      </c>
      <c r="Z309" s="23">
        <f t="shared" si="48"/>
        <v>0</v>
      </c>
      <c r="AA309" s="6">
        <f t="shared" si="49"/>
        <v>0</v>
      </c>
      <c r="AB309" s="25"/>
      <c r="AC309" s="46"/>
    </row>
    <row r="310" spans="2:29" ht="5.0999999999999996" customHeight="1" thickBot="1" x14ac:dyDescent="0.3">
      <c r="AA310" s="4"/>
      <c r="AB310" s="4"/>
      <c r="AC310" s="52">
        <f>Z302+Z304</f>
        <v>0</v>
      </c>
    </row>
    <row r="311" spans="2:29" ht="15" customHeight="1" thickBot="1" x14ac:dyDescent="0.3">
      <c r="B311" s="99"/>
      <c r="C311" s="100"/>
      <c r="D311" s="118"/>
      <c r="E311" s="119"/>
      <c r="F311" s="119"/>
      <c r="G311" s="127"/>
      <c r="H311" s="128"/>
      <c r="I311" s="100"/>
      <c r="J311" s="129"/>
      <c r="K311" s="130"/>
      <c r="L311" s="130"/>
      <c r="M311" s="102"/>
      <c r="N311" s="131" t="s">
        <v>37</v>
      </c>
      <c r="O311" s="132"/>
      <c r="P311" s="132"/>
      <c r="Q311" s="132"/>
      <c r="R311" s="132"/>
      <c r="S311" s="132"/>
      <c r="T311" s="131" t="s">
        <v>38</v>
      </c>
      <c r="U311" s="133"/>
      <c r="V311" s="133"/>
      <c r="W311" s="133"/>
      <c r="X311" s="133"/>
      <c r="Y311" s="134"/>
      <c r="Z311" s="101" t="s">
        <v>34</v>
      </c>
      <c r="AA311" s="48"/>
      <c r="AB311" s="48"/>
      <c r="AC311" s="80" t="s">
        <v>33</v>
      </c>
    </row>
    <row r="312" spans="2:29" ht="15" customHeight="1" thickBot="1" x14ac:dyDescent="0.35">
      <c r="B312" s="19" t="s">
        <v>17</v>
      </c>
      <c r="C312" s="20">
        <f>C300+1</f>
        <v>26</v>
      </c>
      <c r="D312" s="114">
        <f>I300+1</f>
        <v>45550</v>
      </c>
      <c r="E312" s="115"/>
      <c r="F312" s="115"/>
      <c r="G312" s="115"/>
      <c r="H312" s="40" t="s">
        <v>18</v>
      </c>
      <c r="I312" s="116">
        <f>D312+6</f>
        <v>45556</v>
      </c>
      <c r="J312" s="117"/>
      <c r="K312" s="117"/>
      <c r="L312" s="117"/>
      <c r="M312" s="117"/>
      <c r="N312" s="117"/>
      <c r="O312" s="113">
        <f>SUM($Z314:$Z321)</f>
        <v>0</v>
      </c>
      <c r="P312" s="110"/>
      <c r="Q312" s="110"/>
      <c r="R312" s="109" t="s">
        <v>20</v>
      </c>
      <c r="S312" s="109"/>
      <c r="T312" s="113">
        <f>SUM($Z314:$Z321)+T300</f>
        <v>0</v>
      </c>
      <c r="U312" s="110"/>
      <c r="V312" s="110"/>
      <c r="W312" s="109" t="s">
        <v>19</v>
      </c>
      <c r="X312" s="109"/>
      <c r="Y312" s="110"/>
      <c r="Z312" s="50">
        <f>$T312/$AA$13</f>
        <v>0</v>
      </c>
      <c r="AA312" s="4"/>
      <c r="AB312" s="4"/>
      <c r="AC312" s="81">
        <f>AC$9</f>
        <v>0</v>
      </c>
    </row>
    <row r="313" spans="2:29" ht="15" customHeight="1" thickBot="1" x14ac:dyDescent="0.35">
      <c r="B313" s="29"/>
      <c r="C313" s="16"/>
      <c r="D313" s="111" t="s">
        <v>16</v>
      </c>
      <c r="E313" s="111"/>
      <c r="F313" s="112"/>
      <c r="G313" s="111" t="s">
        <v>9</v>
      </c>
      <c r="H313" s="111"/>
      <c r="I313" s="112"/>
      <c r="J313" s="1" t="s">
        <v>0</v>
      </c>
      <c r="K313" s="111" t="s">
        <v>11</v>
      </c>
      <c r="L313" s="111"/>
      <c r="M313" s="112"/>
      <c r="N313" s="111" t="s">
        <v>12</v>
      </c>
      <c r="O313" s="111"/>
      <c r="P313" s="112"/>
      <c r="Q313" s="111" t="s">
        <v>13</v>
      </c>
      <c r="R313" s="111"/>
      <c r="S313" s="112"/>
      <c r="T313" s="111" t="s">
        <v>14</v>
      </c>
      <c r="U313" s="111"/>
      <c r="V313" s="112"/>
      <c r="W313" s="111" t="s">
        <v>15</v>
      </c>
      <c r="X313" s="111"/>
      <c r="Y313" s="112"/>
      <c r="Z313" s="49" t="s">
        <v>24</v>
      </c>
      <c r="AA313" s="5">
        <v>864</v>
      </c>
      <c r="AB313" s="5"/>
      <c r="AC313" s="106" t="s">
        <v>23</v>
      </c>
    </row>
    <row r="314" spans="2:29" ht="15" customHeight="1" thickBot="1" x14ac:dyDescent="0.3">
      <c r="B314" s="30" t="s">
        <v>2</v>
      </c>
      <c r="C314" s="24"/>
      <c r="D314" s="68">
        <v>0</v>
      </c>
      <c r="E314" s="66" t="s">
        <v>10</v>
      </c>
      <c r="F314" s="67">
        <v>0</v>
      </c>
      <c r="G314" s="65">
        <v>0</v>
      </c>
      <c r="H314" s="66" t="s">
        <v>10</v>
      </c>
      <c r="I314" s="67">
        <v>0</v>
      </c>
      <c r="J314" s="63" t="s">
        <v>1</v>
      </c>
      <c r="K314" s="65">
        <v>0</v>
      </c>
      <c r="L314" s="66" t="s">
        <v>10</v>
      </c>
      <c r="M314" s="67">
        <v>0</v>
      </c>
      <c r="N314" s="65">
        <v>0</v>
      </c>
      <c r="O314" s="66" t="s">
        <v>10</v>
      </c>
      <c r="P314" s="67">
        <v>0</v>
      </c>
      <c r="Q314" s="65">
        <v>0</v>
      </c>
      <c r="R314" s="66" t="s">
        <v>10</v>
      </c>
      <c r="S314" s="67">
        <v>0</v>
      </c>
      <c r="T314" s="65">
        <v>0</v>
      </c>
      <c r="U314" s="66" t="s">
        <v>10</v>
      </c>
      <c r="V314" s="67">
        <v>0</v>
      </c>
      <c r="W314" s="65">
        <v>0</v>
      </c>
      <c r="X314" s="66" t="s">
        <v>10</v>
      </c>
      <c r="Y314" s="67">
        <v>0</v>
      </c>
      <c r="Z314" s="64">
        <f>AA314/60</f>
        <v>0</v>
      </c>
      <c r="AA314" s="6">
        <f>SUM($D314,$G314,$K314,$N314,$Q314,$T314,$W314)*60+$F314+$I314+$M314+$P314+$S314+$V314+$Y314</f>
        <v>0</v>
      </c>
      <c r="AB314" s="25"/>
      <c r="AC314" s="106" t="s">
        <v>29</v>
      </c>
    </row>
    <row r="315" spans="2:29" ht="15" customHeight="1" x14ac:dyDescent="0.25">
      <c r="B315" s="30" t="s">
        <v>3</v>
      </c>
      <c r="C315" s="24"/>
      <c r="D315" s="69">
        <v>0</v>
      </c>
      <c r="E315" s="3" t="s">
        <v>10</v>
      </c>
      <c r="F315" s="37">
        <v>0</v>
      </c>
      <c r="G315" s="35">
        <v>0</v>
      </c>
      <c r="H315" s="3" t="s">
        <v>10</v>
      </c>
      <c r="I315" s="37">
        <v>0</v>
      </c>
      <c r="J315" s="2" t="s">
        <v>1</v>
      </c>
      <c r="K315" s="35">
        <v>0</v>
      </c>
      <c r="L315" s="3" t="s">
        <v>10</v>
      </c>
      <c r="M315" s="37">
        <v>0</v>
      </c>
      <c r="N315" s="35">
        <v>0</v>
      </c>
      <c r="O315" s="3" t="s">
        <v>10</v>
      </c>
      <c r="P315" s="37">
        <v>0</v>
      </c>
      <c r="Q315" s="35">
        <v>0</v>
      </c>
      <c r="R315" s="3" t="s">
        <v>10</v>
      </c>
      <c r="S315" s="37">
        <v>0</v>
      </c>
      <c r="T315" s="35">
        <v>0</v>
      </c>
      <c r="U315" s="3" t="s">
        <v>10</v>
      </c>
      <c r="V315" s="37">
        <v>0</v>
      </c>
      <c r="W315" s="35">
        <v>0</v>
      </c>
      <c r="X315" s="3" t="s">
        <v>10</v>
      </c>
      <c r="Y315" s="37">
        <v>0</v>
      </c>
      <c r="Z315" s="21">
        <f t="shared" ref="Z315:Z321" si="50">AA315/60</f>
        <v>0</v>
      </c>
      <c r="AA315" s="6">
        <f t="shared" ref="AA315:AA321" si="51">SUM($D315,$G315,$K315,$N315,$Q315,$T315,$W315)*60+$F315+$I315+$M315+$P315+$S315+$V315+$Y315</f>
        <v>0</v>
      </c>
      <c r="AB315" s="25"/>
    </row>
    <row r="316" spans="2:29" ht="15" customHeight="1" x14ac:dyDescent="0.25">
      <c r="B316" s="31" t="s">
        <v>4</v>
      </c>
      <c r="C316" s="26"/>
      <c r="D316" s="71">
        <v>0</v>
      </c>
      <c r="E316" s="61" t="s">
        <v>10</v>
      </c>
      <c r="F316" s="62">
        <v>0</v>
      </c>
      <c r="G316" s="60">
        <v>0</v>
      </c>
      <c r="H316" s="61" t="s">
        <v>10</v>
      </c>
      <c r="I316" s="62">
        <v>0</v>
      </c>
      <c r="J316" s="63" t="s">
        <v>1</v>
      </c>
      <c r="K316" s="60">
        <v>0</v>
      </c>
      <c r="L316" s="61" t="s">
        <v>10</v>
      </c>
      <c r="M316" s="62">
        <v>0</v>
      </c>
      <c r="N316" s="60">
        <v>0</v>
      </c>
      <c r="O316" s="61" t="s">
        <v>10</v>
      </c>
      <c r="P316" s="62">
        <v>0</v>
      </c>
      <c r="Q316" s="60">
        <v>0</v>
      </c>
      <c r="R316" s="61" t="s">
        <v>10</v>
      </c>
      <c r="S316" s="62">
        <v>0</v>
      </c>
      <c r="T316" s="60">
        <v>0</v>
      </c>
      <c r="U316" s="61" t="s">
        <v>10</v>
      </c>
      <c r="V316" s="62">
        <v>0</v>
      </c>
      <c r="W316" s="60">
        <v>0</v>
      </c>
      <c r="X316" s="61" t="s">
        <v>10</v>
      </c>
      <c r="Y316" s="62">
        <v>0</v>
      </c>
      <c r="Z316" s="64">
        <f t="shared" si="50"/>
        <v>0</v>
      </c>
      <c r="AA316" s="6">
        <f t="shared" si="51"/>
        <v>0</v>
      </c>
      <c r="AB316" s="25"/>
      <c r="AC316" s="103">
        <f>SUM(Y316:AB316,N300,O312,O324,O336,O348,O360,O372,O384,O396,O408,O420,O432,O444,O456,O468,O480,O492,O504,O516,O528,O540,O552,O564,O576,O588)</f>
        <v>0</v>
      </c>
    </row>
    <row r="317" spans="2:29" ht="15" customHeight="1" x14ac:dyDescent="0.25">
      <c r="B317" s="30" t="s">
        <v>6</v>
      </c>
      <c r="C317" s="27"/>
      <c r="D317" s="74">
        <v>0</v>
      </c>
      <c r="E317" s="75" t="s">
        <v>10</v>
      </c>
      <c r="F317" s="76">
        <v>0</v>
      </c>
      <c r="G317" s="77">
        <v>0</v>
      </c>
      <c r="H317" s="75" t="s">
        <v>10</v>
      </c>
      <c r="I317" s="76">
        <v>0</v>
      </c>
      <c r="J317" s="78" t="s">
        <v>1</v>
      </c>
      <c r="K317" s="77">
        <v>0</v>
      </c>
      <c r="L317" s="75" t="s">
        <v>10</v>
      </c>
      <c r="M317" s="76">
        <v>0</v>
      </c>
      <c r="N317" s="77">
        <v>0</v>
      </c>
      <c r="O317" s="75" t="s">
        <v>10</v>
      </c>
      <c r="P317" s="76">
        <v>0</v>
      </c>
      <c r="Q317" s="77">
        <v>0</v>
      </c>
      <c r="R317" s="75" t="s">
        <v>10</v>
      </c>
      <c r="S317" s="76">
        <v>0</v>
      </c>
      <c r="T317" s="77">
        <v>0</v>
      </c>
      <c r="U317" s="75" t="s">
        <v>10</v>
      </c>
      <c r="V317" s="76">
        <v>0</v>
      </c>
      <c r="W317" s="77">
        <v>0</v>
      </c>
      <c r="X317" s="75" t="s">
        <v>10</v>
      </c>
      <c r="Y317" s="76">
        <v>0</v>
      </c>
      <c r="Z317" s="79">
        <f t="shared" si="50"/>
        <v>0</v>
      </c>
      <c r="AA317" s="6">
        <f t="shared" si="51"/>
        <v>0</v>
      </c>
      <c r="AB317" s="25"/>
      <c r="AC317" s="103">
        <f>SUM(O600,O612,O624,O636,O648,O660,O672,O684,O696,O708,O720,O732,O744,O756,O768,O780,O792,O804,O816,O828,O840,O852,O864)</f>
        <v>0</v>
      </c>
    </row>
    <row r="318" spans="2:29" ht="15" customHeight="1" x14ac:dyDescent="0.25">
      <c r="B318" s="30" t="s">
        <v>5</v>
      </c>
      <c r="C318" s="27"/>
      <c r="D318" s="69">
        <v>0</v>
      </c>
      <c r="E318" s="3" t="s">
        <v>10</v>
      </c>
      <c r="F318" s="37">
        <v>0</v>
      </c>
      <c r="G318" s="35">
        <v>0</v>
      </c>
      <c r="H318" s="3" t="s">
        <v>10</v>
      </c>
      <c r="I318" s="37">
        <v>0</v>
      </c>
      <c r="J318" s="2" t="s">
        <v>1</v>
      </c>
      <c r="K318" s="35">
        <v>0</v>
      </c>
      <c r="L318" s="3" t="s">
        <v>10</v>
      </c>
      <c r="M318" s="37">
        <v>0</v>
      </c>
      <c r="N318" s="35">
        <v>0</v>
      </c>
      <c r="O318" s="3" t="s">
        <v>10</v>
      </c>
      <c r="P318" s="37">
        <v>0</v>
      </c>
      <c r="Q318" s="35">
        <v>0</v>
      </c>
      <c r="R318" s="3" t="s">
        <v>10</v>
      </c>
      <c r="S318" s="37">
        <v>0</v>
      </c>
      <c r="T318" s="35">
        <v>0</v>
      </c>
      <c r="U318" s="3" t="s">
        <v>10</v>
      </c>
      <c r="V318" s="37">
        <v>0</v>
      </c>
      <c r="W318" s="35">
        <v>0</v>
      </c>
      <c r="X318" s="3" t="s">
        <v>10</v>
      </c>
      <c r="Y318" s="37">
        <v>0</v>
      </c>
      <c r="Z318" s="21">
        <f t="shared" si="50"/>
        <v>0</v>
      </c>
      <c r="AA318" s="6">
        <f t="shared" si="51"/>
        <v>0</v>
      </c>
      <c r="AB318" s="25"/>
      <c r="AC318" s="43"/>
    </row>
    <row r="319" spans="2:29" ht="15" customHeight="1" x14ac:dyDescent="0.25">
      <c r="B319" s="32" t="s">
        <v>7</v>
      </c>
      <c r="C319" s="28"/>
      <c r="D319" s="69">
        <v>0</v>
      </c>
      <c r="E319" s="3" t="s">
        <v>10</v>
      </c>
      <c r="F319" s="37">
        <v>0</v>
      </c>
      <c r="G319" s="35">
        <v>0</v>
      </c>
      <c r="H319" s="3" t="s">
        <v>10</v>
      </c>
      <c r="I319" s="37">
        <v>0</v>
      </c>
      <c r="J319" s="2" t="s">
        <v>1</v>
      </c>
      <c r="K319" s="35">
        <v>0</v>
      </c>
      <c r="L319" s="3" t="s">
        <v>10</v>
      </c>
      <c r="M319" s="37">
        <v>0</v>
      </c>
      <c r="N319" s="35">
        <v>0</v>
      </c>
      <c r="O319" s="3" t="s">
        <v>10</v>
      </c>
      <c r="P319" s="37">
        <v>0</v>
      </c>
      <c r="Q319" s="35">
        <v>0</v>
      </c>
      <c r="R319" s="3" t="s">
        <v>10</v>
      </c>
      <c r="S319" s="37">
        <v>0</v>
      </c>
      <c r="T319" s="35">
        <v>0</v>
      </c>
      <c r="U319" s="3" t="s">
        <v>10</v>
      </c>
      <c r="V319" s="37">
        <v>0</v>
      </c>
      <c r="W319" s="35">
        <v>0</v>
      </c>
      <c r="X319" s="3" t="s">
        <v>10</v>
      </c>
      <c r="Y319" s="37">
        <v>0</v>
      </c>
      <c r="Z319" s="21">
        <f t="shared" si="50"/>
        <v>0</v>
      </c>
      <c r="AA319" s="6">
        <f t="shared" si="51"/>
        <v>0</v>
      </c>
      <c r="AB319" s="25"/>
      <c r="AC319" s="43"/>
    </row>
    <row r="320" spans="2:29" ht="15" customHeight="1" x14ac:dyDescent="0.25">
      <c r="B320" s="31" t="s">
        <v>8</v>
      </c>
      <c r="C320" s="26"/>
      <c r="D320" s="69">
        <v>0</v>
      </c>
      <c r="E320" s="3" t="s">
        <v>10</v>
      </c>
      <c r="F320" s="37">
        <v>0</v>
      </c>
      <c r="G320" s="35">
        <v>0</v>
      </c>
      <c r="H320" s="3" t="s">
        <v>10</v>
      </c>
      <c r="I320" s="37">
        <v>0</v>
      </c>
      <c r="J320" s="2" t="s">
        <v>1</v>
      </c>
      <c r="K320" s="35">
        <v>0</v>
      </c>
      <c r="L320" s="3" t="s">
        <v>10</v>
      </c>
      <c r="M320" s="37">
        <v>0</v>
      </c>
      <c r="N320" s="35">
        <v>0</v>
      </c>
      <c r="O320" s="3" t="s">
        <v>10</v>
      </c>
      <c r="P320" s="37">
        <v>0</v>
      </c>
      <c r="Q320" s="35">
        <v>0</v>
      </c>
      <c r="R320" s="3" t="s">
        <v>10</v>
      </c>
      <c r="S320" s="37">
        <v>0</v>
      </c>
      <c r="T320" s="35">
        <v>0</v>
      </c>
      <c r="U320" s="3" t="s">
        <v>10</v>
      </c>
      <c r="V320" s="37">
        <v>0</v>
      </c>
      <c r="W320" s="35">
        <v>0</v>
      </c>
      <c r="X320" s="3" t="s">
        <v>10</v>
      </c>
      <c r="Y320" s="37">
        <v>0</v>
      </c>
      <c r="Z320" s="21">
        <f t="shared" si="50"/>
        <v>0</v>
      </c>
      <c r="AA320" s="6">
        <f t="shared" si="51"/>
        <v>0</v>
      </c>
      <c r="AB320" s="25"/>
      <c r="AC320" s="43"/>
    </row>
    <row r="321" spans="2:29" ht="15" customHeight="1" thickBot="1" x14ac:dyDescent="0.3">
      <c r="B321" s="45" t="s">
        <v>25</v>
      </c>
      <c r="C321" s="33"/>
      <c r="D321" s="70">
        <v>0</v>
      </c>
      <c r="E321" s="39" t="s">
        <v>10</v>
      </c>
      <c r="F321" s="38">
        <v>0</v>
      </c>
      <c r="G321" s="36">
        <v>0</v>
      </c>
      <c r="H321" s="39" t="s">
        <v>10</v>
      </c>
      <c r="I321" s="38">
        <v>0</v>
      </c>
      <c r="J321" s="22" t="s">
        <v>1</v>
      </c>
      <c r="K321" s="36">
        <v>0</v>
      </c>
      <c r="L321" s="39" t="s">
        <v>10</v>
      </c>
      <c r="M321" s="38">
        <v>0</v>
      </c>
      <c r="N321" s="36">
        <v>0</v>
      </c>
      <c r="O321" s="39" t="s">
        <v>10</v>
      </c>
      <c r="P321" s="38">
        <v>0</v>
      </c>
      <c r="Q321" s="36">
        <v>0</v>
      </c>
      <c r="R321" s="39" t="s">
        <v>10</v>
      </c>
      <c r="S321" s="38">
        <v>0</v>
      </c>
      <c r="T321" s="36">
        <v>0</v>
      </c>
      <c r="U321" s="39" t="s">
        <v>10</v>
      </c>
      <c r="V321" s="38">
        <v>0</v>
      </c>
      <c r="W321" s="36">
        <v>0</v>
      </c>
      <c r="X321" s="39" t="s">
        <v>10</v>
      </c>
      <c r="Y321" s="38">
        <v>0</v>
      </c>
      <c r="Z321" s="23">
        <f t="shared" si="50"/>
        <v>0</v>
      </c>
      <c r="AA321" s="6">
        <f t="shared" si="51"/>
        <v>0</v>
      </c>
      <c r="AB321" s="25"/>
      <c r="AC321" s="46"/>
    </row>
    <row r="322" spans="2:29" ht="5.0999999999999996" customHeight="1" thickBot="1" x14ac:dyDescent="0.3">
      <c r="AA322" s="4"/>
      <c r="AB322" s="4"/>
      <c r="AC322" s="52">
        <f>Z314+Z316</f>
        <v>0</v>
      </c>
    </row>
    <row r="323" spans="2:29" ht="15" customHeight="1" thickBot="1" x14ac:dyDescent="0.3">
      <c r="B323" s="99"/>
      <c r="C323" s="100"/>
      <c r="D323" s="118"/>
      <c r="E323" s="119"/>
      <c r="F323" s="119"/>
      <c r="G323" s="127"/>
      <c r="H323" s="128"/>
      <c r="I323" s="100"/>
      <c r="J323" s="129"/>
      <c r="K323" s="130"/>
      <c r="L323" s="130"/>
      <c r="M323" s="102"/>
      <c r="N323" s="131" t="s">
        <v>37</v>
      </c>
      <c r="O323" s="132"/>
      <c r="P323" s="132"/>
      <c r="Q323" s="132"/>
      <c r="R323" s="132"/>
      <c r="S323" s="132"/>
      <c r="T323" s="131" t="s">
        <v>38</v>
      </c>
      <c r="U323" s="133"/>
      <c r="V323" s="133"/>
      <c r="W323" s="133"/>
      <c r="X323" s="133"/>
      <c r="Y323" s="134"/>
      <c r="Z323" s="101" t="s">
        <v>34</v>
      </c>
      <c r="AA323" s="48"/>
      <c r="AB323" s="48"/>
      <c r="AC323" s="80" t="s">
        <v>33</v>
      </c>
    </row>
    <row r="324" spans="2:29" ht="15" customHeight="1" thickBot="1" x14ac:dyDescent="0.35">
      <c r="B324" s="19" t="s">
        <v>17</v>
      </c>
      <c r="C324" s="20">
        <f>C312+1</f>
        <v>27</v>
      </c>
      <c r="D324" s="114">
        <f>I312+1</f>
        <v>45557</v>
      </c>
      <c r="E324" s="115"/>
      <c r="F324" s="115"/>
      <c r="G324" s="115"/>
      <c r="H324" s="40" t="s">
        <v>18</v>
      </c>
      <c r="I324" s="116">
        <f>D324+6</f>
        <v>45563</v>
      </c>
      <c r="J324" s="117"/>
      <c r="K324" s="117"/>
      <c r="L324" s="117"/>
      <c r="M324" s="117"/>
      <c r="N324" s="117"/>
      <c r="O324" s="113">
        <f>SUM($Z326:$Z333)</f>
        <v>0</v>
      </c>
      <c r="P324" s="110"/>
      <c r="Q324" s="110"/>
      <c r="R324" s="109" t="s">
        <v>20</v>
      </c>
      <c r="S324" s="109"/>
      <c r="T324" s="113">
        <f>SUM($Z326:$Z333)+T312</f>
        <v>0</v>
      </c>
      <c r="U324" s="110"/>
      <c r="V324" s="110"/>
      <c r="W324" s="109" t="s">
        <v>19</v>
      </c>
      <c r="X324" s="109"/>
      <c r="Y324" s="110"/>
      <c r="Z324" s="50">
        <f>$T324/$AA$13</f>
        <v>0</v>
      </c>
      <c r="AA324" s="4"/>
      <c r="AB324" s="4"/>
      <c r="AC324" s="81">
        <f>AC$9</f>
        <v>0</v>
      </c>
    </row>
    <row r="325" spans="2:29" ht="15" customHeight="1" thickBot="1" x14ac:dyDescent="0.35">
      <c r="B325" s="29"/>
      <c r="C325" s="16"/>
      <c r="D325" s="111" t="s">
        <v>16</v>
      </c>
      <c r="E325" s="111"/>
      <c r="F325" s="112"/>
      <c r="G325" s="111" t="s">
        <v>9</v>
      </c>
      <c r="H325" s="111"/>
      <c r="I325" s="112"/>
      <c r="J325" s="1" t="s">
        <v>0</v>
      </c>
      <c r="K325" s="111" t="s">
        <v>11</v>
      </c>
      <c r="L325" s="111"/>
      <c r="M325" s="112"/>
      <c r="N325" s="111" t="s">
        <v>12</v>
      </c>
      <c r="O325" s="111"/>
      <c r="P325" s="112"/>
      <c r="Q325" s="111" t="s">
        <v>13</v>
      </c>
      <c r="R325" s="111"/>
      <c r="S325" s="112"/>
      <c r="T325" s="111" t="s">
        <v>14</v>
      </c>
      <c r="U325" s="111"/>
      <c r="V325" s="112"/>
      <c r="W325" s="111" t="s">
        <v>15</v>
      </c>
      <c r="X325" s="111"/>
      <c r="Y325" s="112"/>
      <c r="Z325" s="49" t="s">
        <v>24</v>
      </c>
      <c r="AA325" s="5">
        <v>864</v>
      </c>
      <c r="AB325" s="5"/>
      <c r="AC325" s="106" t="s">
        <v>23</v>
      </c>
    </row>
    <row r="326" spans="2:29" ht="15" customHeight="1" thickBot="1" x14ac:dyDescent="0.3">
      <c r="B326" s="30" t="s">
        <v>2</v>
      </c>
      <c r="C326" s="24"/>
      <c r="D326" s="68">
        <v>0</v>
      </c>
      <c r="E326" s="66" t="s">
        <v>10</v>
      </c>
      <c r="F326" s="67">
        <v>0</v>
      </c>
      <c r="G326" s="65">
        <v>0</v>
      </c>
      <c r="H326" s="66" t="s">
        <v>10</v>
      </c>
      <c r="I326" s="67">
        <v>0</v>
      </c>
      <c r="J326" s="63" t="s">
        <v>1</v>
      </c>
      <c r="K326" s="65">
        <v>0</v>
      </c>
      <c r="L326" s="66" t="s">
        <v>10</v>
      </c>
      <c r="M326" s="67">
        <v>0</v>
      </c>
      <c r="N326" s="65">
        <v>0</v>
      </c>
      <c r="O326" s="66" t="s">
        <v>10</v>
      </c>
      <c r="P326" s="67">
        <v>0</v>
      </c>
      <c r="Q326" s="65">
        <v>0</v>
      </c>
      <c r="R326" s="66" t="s">
        <v>10</v>
      </c>
      <c r="S326" s="67">
        <v>0</v>
      </c>
      <c r="T326" s="65">
        <v>0</v>
      </c>
      <c r="U326" s="66" t="s">
        <v>10</v>
      </c>
      <c r="V326" s="67">
        <v>0</v>
      </c>
      <c r="W326" s="65">
        <v>0</v>
      </c>
      <c r="X326" s="66" t="s">
        <v>10</v>
      </c>
      <c r="Y326" s="67">
        <v>0</v>
      </c>
      <c r="Z326" s="64">
        <f>AA326/60</f>
        <v>0</v>
      </c>
      <c r="AA326" s="6">
        <f>SUM($D326,$G326,$K326,$N326,$Q326,$T326,$W326)*60+$F326+$I326+$M326+$P326+$S326+$V326+$Y326</f>
        <v>0</v>
      </c>
      <c r="AB326" s="25"/>
      <c r="AC326" s="106" t="s">
        <v>29</v>
      </c>
    </row>
    <row r="327" spans="2:29" ht="15" customHeight="1" x14ac:dyDescent="0.25">
      <c r="B327" s="30" t="s">
        <v>3</v>
      </c>
      <c r="C327" s="24"/>
      <c r="D327" s="69">
        <v>0</v>
      </c>
      <c r="E327" s="3" t="s">
        <v>10</v>
      </c>
      <c r="F327" s="37">
        <v>0</v>
      </c>
      <c r="G327" s="35">
        <v>0</v>
      </c>
      <c r="H327" s="3" t="s">
        <v>10</v>
      </c>
      <c r="I327" s="37">
        <v>0</v>
      </c>
      <c r="J327" s="2" t="s">
        <v>1</v>
      </c>
      <c r="K327" s="35">
        <v>0</v>
      </c>
      <c r="L327" s="3" t="s">
        <v>10</v>
      </c>
      <c r="M327" s="37">
        <v>0</v>
      </c>
      <c r="N327" s="35">
        <v>0</v>
      </c>
      <c r="O327" s="3" t="s">
        <v>10</v>
      </c>
      <c r="P327" s="37">
        <v>0</v>
      </c>
      <c r="Q327" s="35">
        <v>0</v>
      </c>
      <c r="R327" s="3" t="s">
        <v>10</v>
      </c>
      <c r="S327" s="37">
        <v>0</v>
      </c>
      <c r="T327" s="35">
        <v>0</v>
      </c>
      <c r="U327" s="3" t="s">
        <v>10</v>
      </c>
      <c r="V327" s="37">
        <v>0</v>
      </c>
      <c r="W327" s="35">
        <v>0</v>
      </c>
      <c r="X327" s="3" t="s">
        <v>10</v>
      </c>
      <c r="Y327" s="37">
        <v>0</v>
      </c>
      <c r="Z327" s="21">
        <f t="shared" ref="Z327:Z333" si="52">AA327/60</f>
        <v>0</v>
      </c>
      <c r="AA327" s="6">
        <f t="shared" ref="AA327:AA333" si="53">SUM($D327,$G327,$K327,$N327,$Q327,$T327,$W327)*60+$F327+$I327+$M327+$P327+$S327+$V327+$Y327</f>
        <v>0</v>
      </c>
      <c r="AB327" s="25"/>
      <c r="AC327" s="43"/>
    </row>
    <row r="328" spans="2:29" ht="15" customHeight="1" x14ac:dyDescent="0.25">
      <c r="B328" s="31" t="s">
        <v>4</v>
      </c>
      <c r="C328" s="26"/>
      <c r="D328" s="71">
        <v>0</v>
      </c>
      <c r="E328" s="61" t="s">
        <v>10</v>
      </c>
      <c r="F328" s="62">
        <v>0</v>
      </c>
      <c r="G328" s="60">
        <v>0</v>
      </c>
      <c r="H328" s="61" t="s">
        <v>10</v>
      </c>
      <c r="I328" s="62">
        <v>0</v>
      </c>
      <c r="J328" s="63" t="s">
        <v>1</v>
      </c>
      <c r="K328" s="60">
        <v>0</v>
      </c>
      <c r="L328" s="61" t="s">
        <v>10</v>
      </c>
      <c r="M328" s="62">
        <v>0</v>
      </c>
      <c r="N328" s="60">
        <v>0</v>
      </c>
      <c r="O328" s="61" t="s">
        <v>10</v>
      </c>
      <c r="P328" s="62">
        <v>0</v>
      </c>
      <c r="Q328" s="60">
        <v>0</v>
      </c>
      <c r="R328" s="61" t="s">
        <v>10</v>
      </c>
      <c r="S328" s="62">
        <v>0</v>
      </c>
      <c r="T328" s="60">
        <v>0</v>
      </c>
      <c r="U328" s="61" t="s">
        <v>10</v>
      </c>
      <c r="V328" s="62">
        <v>0</v>
      </c>
      <c r="W328" s="60">
        <v>0</v>
      </c>
      <c r="X328" s="61" t="s">
        <v>10</v>
      </c>
      <c r="Y328" s="62">
        <v>0</v>
      </c>
      <c r="Z328" s="64">
        <f t="shared" si="52"/>
        <v>0</v>
      </c>
      <c r="AA328" s="6">
        <f t="shared" si="53"/>
        <v>0</v>
      </c>
      <c r="AB328" s="25"/>
      <c r="AC328" s="43"/>
    </row>
    <row r="329" spans="2:29" ht="15" customHeight="1" x14ac:dyDescent="0.25">
      <c r="B329" s="30" t="s">
        <v>6</v>
      </c>
      <c r="C329" s="27"/>
      <c r="D329" s="74">
        <v>0</v>
      </c>
      <c r="E329" s="75" t="s">
        <v>10</v>
      </c>
      <c r="F329" s="76">
        <v>0</v>
      </c>
      <c r="G329" s="77">
        <v>0</v>
      </c>
      <c r="H329" s="75" t="s">
        <v>10</v>
      </c>
      <c r="I329" s="76">
        <v>0</v>
      </c>
      <c r="J329" s="78" t="s">
        <v>1</v>
      </c>
      <c r="K329" s="77">
        <v>0</v>
      </c>
      <c r="L329" s="75" t="s">
        <v>10</v>
      </c>
      <c r="M329" s="76">
        <v>0</v>
      </c>
      <c r="N329" s="77">
        <v>0</v>
      </c>
      <c r="O329" s="75" t="s">
        <v>10</v>
      </c>
      <c r="P329" s="76">
        <v>0</v>
      </c>
      <c r="Q329" s="77">
        <v>0</v>
      </c>
      <c r="R329" s="75" t="s">
        <v>10</v>
      </c>
      <c r="S329" s="76">
        <v>0</v>
      </c>
      <c r="T329" s="77">
        <v>0</v>
      </c>
      <c r="U329" s="75" t="s">
        <v>10</v>
      </c>
      <c r="V329" s="76">
        <v>0</v>
      </c>
      <c r="W329" s="77">
        <v>0</v>
      </c>
      <c r="X329" s="75" t="s">
        <v>10</v>
      </c>
      <c r="Y329" s="76">
        <v>0</v>
      </c>
      <c r="Z329" s="79">
        <f t="shared" si="52"/>
        <v>0</v>
      </c>
      <c r="AA329" s="6">
        <f t="shared" si="53"/>
        <v>0</v>
      </c>
      <c r="AB329" s="25"/>
      <c r="AC329" s="43"/>
    </row>
    <row r="330" spans="2:29" ht="15" customHeight="1" x14ac:dyDescent="0.25">
      <c r="B330" s="30" t="s">
        <v>5</v>
      </c>
      <c r="C330" s="27"/>
      <c r="D330" s="69">
        <v>0</v>
      </c>
      <c r="E330" s="3" t="s">
        <v>10</v>
      </c>
      <c r="F330" s="37">
        <v>0</v>
      </c>
      <c r="G330" s="35">
        <v>0</v>
      </c>
      <c r="H330" s="3" t="s">
        <v>10</v>
      </c>
      <c r="I330" s="37">
        <v>0</v>
      </c>
      <c r="J330" s="2" t="s">
        <v>1</v>
      </c>
      <c r="K330" s="35">
        <v>0</v>
      </c>
      <c r="L330" s="3" t="s">
        <v>10</v>
      </c>
      <c r="M330" s="37">
        <v>0</v>
      </c>
      <c r="N330" s="35">
        <v>0</v>
      </c>
      <c r="O330" s="3" t="s">
        <v>10</v>
      </c>
      <c r="P330" s="37">
        <v>0</v>
      </c>
      <c r="Q330" s="35">
        <v>0</v>
      </c>
      <c r="R330" s="3" t="s">
        <v>10</v>
      </c>
      <c r="S330" s="37">
        <v>0</v>
      </c>
      <c r="T330" s="35">
        <v>0</v>
      </c>
      <c r="U330" s="3" t="s">
        <v>10</v>
      </c>
      <c r="V330" s="37">
        <v>0</v>
      </c>
      <c r="W330" s="35">
        <v>0</v>
      </c>
      <c r="X330" s="3" t="s">
        <v>10</v>
      </c>
      <c r="Y330" s="37">
        <v>0</v>
      </c>
      <c r="Z330" s="21">
        <f t="shared" si="52"/>
        <v>0</v>
      </c>
      <c r="AA330" s="6">
        <f t="shared" si="53"/>
        <v>0</v>
      </c>
      <c r="AB330" s="25"/>
      <c r="AC330" s="43"/>
    </row>
    <row r="331" spans="2:29" ht="15" customHeight="1" x14ac:dyDescent="0.25">
      <c r="B331" s="32" t="s">
        <v>7</v>
      </c>
      <c r="C331" s="28"/>
      <c r="D331" s="69">
        <v>0</v>
      </c>
      <c r="E331" s="3" t="s">
        <v>10</v>
      </c>
      <c r="F331" s="37">
        <v>0</v>
      </c>
      <c r="G331" s="35">
        <v>0</v>
      </c>
      <c r="H331" s="3" t="s">
        <v>10</v>
      </c>
      <c r="I331" s="37">
        <v>0</v>
      </c>
      <c r="J331" s="2" t="s">
        <v>1</v>
      </c>
      <c r="K331" s="35">
        <v>0</v>
      </c>
      <c r="L331" s="3" t="s">
        <v>10</v>
      </c>
      <c r="M331" s="37">
        <v>0</v>
      </c>
      <c r="N331" s="35">
        <v>0</v>
      </c>
      <c r="O331" s="3" t="s">
        <v>10</v>
      </c>
      <c r="P331" s="37">
        <v>0</v>
      </c>
      <c r="Q331" s="35">
        <v>0</v>
      </c>
      <c r="R331" s="3" t="s">
        <v>10</v>
      </c>
      <c r="S331" s="37">
        <v>0</v>
      </c>
      <c r="T331" s="35">
        <v>0</v>
      </c>
      <c r="U331" s="3" t="s">
        <v>10</v>
      </c>
      <c r="V331" s="37">
        <v>0</v>
      </c>
      <c r="W331" s="35">
        <v>0</v>
      </c>
      <c r="X331" s="3" t="s">
        <v>10</v>
      </c>
      <c r="Y331" s="37">
        <v>0</v>
      </c>
      <c r="Z331" s="21">
        <f t="shared" si="52"/>
        <v>0</v>
      </c>
      <c r="AA331" s="6">
        <f t="shared" si="53"/>
        <v>0</v>
      </c>
      <c r="AB331" s="25"/>
      <c r="AC331" s="43"/>
    </row>
    <row r="332" spans="2:29" ht="15" customHeight="1" x14ac:dyDescent="0.25">
      <c r="B332" s="31" t="s">
        <v>8</v>
      </c>
      <c r="C332" s="26"/>
      <c r="D332" s="69">
        <v>0</v>
      </c>
      <c r="E332" s="3" t="s">
        <v>10</v>
      </c>
      <c r="F332" s="37">
        <v>0</v>
      </c>
      <c r="G332" s="35">
        <v>0</v>
      </c>
      <c r="H332" s="3" t="s">
        <v>10</v>
      </c>
      <c r="I332" s="37">
        <v>0</v>
      </c>
      <c r="J332" s="2" t="s">
        <v>1</v>
      </c>
      <c r="K332" s="35">
        <v>0</v>
      </c>
      <c r="L332" s="3" t="s">
        <v>10</v>
      </c>
      <c r="M332" s="37">
        <v>0</v>
      </c>
      <c r="N332" s="35">
        <v>0</v>
      </c>
      <c r="O332" s="3" t="s">
        <v>10</v>
      </c>
      <c r="P332" s="37">
        <v>0</v>
      </c>
      <c r="Q332" s="35">
        <v>0</v>
      </c>
      <c r="R332" s="3" t="s">
        <v>10</v>
      </c>
      <c r="S332" s="37">
        <v>0</v>
      </c>
      <c r="T332" s="35">
        <v>0</v>
      </c>
      <c r="U332" s="3" t="s">
        <v>10</v>
      </c>
      <c r="V332" s="37">
        <v>0</v>
      </c>
      <c r="W332" s="35">
        <v>0</v>
      </c>
      <c r="X332" s="3" t="s">
        <v>10</v>
      </c>
      <c r="Y332" s="37">
        <v>0</v>
      </c>
      <c r="Z332" s="21">
        <f t="shared" si="52"/>
        <v>0</v>
      </c>
      <c r="AA332" s="6">
        <f t="shared" si="53"/>
        <v>0</v>
      </c>
      <c r="AB332" s="25"/>
      <c r="AC332" s="52">
        <f>Z326+Z328</f>
        <v>0</v>
      </c>
    </row>
    <row r="333" spans="2:29" ht="15" customHeight="1" thickBot="1" x14ac:dyDescent="0.3">
      <c r="B333" s="45" t="s">
        <v>25</v>
      </c>
      <c r="C333" s="33"/>
      <c r="D333" s="70">
        <v>0</v>
      </c>
      <c r="E333" s="39" t="s">
        <v>10</v>
      </c>
      <c r="F333" s="38">
        <v>0</v>
      </c>
      <c r="G333" s="36">
        <v>0</v>
      </c>
      <c r="H333" s="39" t="s">
        <v>10</v>
      </c>
      <c r="I333" s="38">
        <v>0</v>
      </c>
      <c r="J333" s="22" t="s">
        <v>1</v>
      </c>
      <c r="K333" s="36">
        <v>0</v>
      </c>
      <c r="L333" s="39" t="s">
        <v>10</v>
      </c>
      <c r="M333" s="38">
        <v>0</v>
      </c>
      <c r="N333" s="36">
        <v>0</v>
      </c>
      <c r="O333" s="39" t="s">
        <v>10</v>
      </c>
      <c r="P333" s="38">
        <v>0</v>
      </c>
      <c r="Q333" s="36">
        <v>0</v>
      </c>
      <c r="R333" s="39" t="s">
        <v>10</v>
      </c>
      <c r="S333" s="38">
        <v>0</v>
      </c>
      <c r="T333" s="36">
        <v>0</v>
      </c>
      <c r="U333" s="39" t="s">
        <v>10</v>
      </c>
      <c r="V333" s="38">
        <v>0</v>
      </c>
      <c r="W333" s="36">
        <v>0</v>
      </c>
      <c r="X333" s="39" t="s">
        <v>10</v>
      </c>
      <c r="Y333" s="38">
        <v>0</v>
      </c>
      <c r="Z333" s="23">
        <f t="shared" si="52"/>
        <v>0</v>
      </c>
      <c r="AA333" s="6">
        <f t="shared" si="53"/>
        <v>0</v>
      </c>
      <c r="AB333" s="25"/>
      <c r="AC333" s="43"/>
    </row>
    <row r="334" spans="2:29" ht="5.0999999999999996" customHeight="1" thickBot="1" x14ac:dyDescent="0.3"/>
    <row r="335" spans="2:29" ht="13.8" thickBot="1" x14ac:dyDescent="0.3">
      <c r="B335" s="99"/>
      <c r="C335" s="100"/>
      <c r="D335" s="118"/>
      <c r="E335" s="119"/>
      <c r="F335" s="119"/>
      <c r="G335" s="127"/>
      <c r="H335" s="128"/>
      <c r="I335" s="100"/>
      <c r="J335" s="129"/>
      <c r="K335" s="130"/>
      <c r="L335" s="130"/>
      <c r="M335" s="102"/>
      <c r="N335" s="131" t="s">
        <v>37</v>
      </c>
      <c r="O335" s="132"/>
      <c r="P335" s="132"/>
      <c r="Q335" s="132"/>
      <c r="R335" s="132"/>
      <c r="S335" s="132"/>
      <c r="T335" s="131" t="s">
        <v>38</v>
      </c>
      <c r="U335" s="133"/>
      <c r="V335" s="133"/>
      <c r="W335" s="133"/>
      <c r="X335" s="133"/>
      <c r="Y335" s="134"/>
      <c r="Z335" s="101" t="s">
        <v>34</v>
      </c>
      <c r="AA335" s="48"/>
      <c r="AB335" s="48"/>
      <c r="AC335" s="80" t="s">
        <v>33</v>
      </c>
    </row>
    <row r="336" spans="2:29" ht="16.2" thickBot="1" x14ac:dyDescent="0.35">
      <c r="B336" s="19" t="s">
        <v>17</v>
      </c>
      <c r="C336" s="20">
        <f>C324+1</f>
        <v>28</v>
      </c>
      <c r="D336" s="114">
        <f>I324+1</f>
        <v>45564</v>
      </c>
      <c r="E336" s="115"/>
      <c r="F336" s="115"/>
      <c r="G336" s="115"/>
      <c r="H336" s="40" t="s">
        <v>18</v>
      </c>
      <c r="I336" s="116">
        <f>D336+6</f>
        <v>45570</v>
      </c>
      <c r="J336" s="117"/>
      <c r="K336" s="117"/>
      <c r="L336" s="117"/>
      <c r="M336" s="117"/>
      <c r="N336" s="117"/>
      <c r="O336" s="113">
        <f>SUM($Z338:$Z345)</f>
        <v>0</v>
      </c>
      <c r="P336" s="110"/>
      <c r="Q336" s="110"/>
      <c r="R336" s="109" t="s">
        <v>20</v>
      </c>
      <c r="S336" s="109"/>
      <c r="T336" s="113">
        <f>SUM($Z338:$Z345)+T324</f>
        <v>0</v>
      </c>
      <c r="U336" s="110"/>
      <c r="V336" s="110"/>
      <c r="W336" s="109" t="s">
        <v>19</v>
      </c>
      <c r="X336" s="109"/>
      <c r="Y336" s="110"/>
      <c r="Z336" s="50">
        <f>$T336/$AA$13</f>
        <v>0</v>
      </c>
      <c r="AA336" s="4"/>
      <c r="AB336" s="4"/>
      <c r="AC336" s="81">
        <f>AC$9</f>
        <v>0</v>
      </c>
    </row>
    <row r="337" spans="2:29" ht="16.2" thickBot="1" x14ac:dyDescent="0.35">
      <c r="B337" s="29"/>
      <c r="C337" s="16"/>
      <c r="D337" s="111" t="s">
        <v>16</v>
      </c>
      <c r="E337" s="111"/>
      <c r="F337" s="112"/>
      <c r="G337" s="111" t="s">
        <v>9</v>
      </c>
      <c r="H337" s="111"/>
      <c r="I337" s="112"/>
      <c r="J337" s="1" t="s">
        <v>0</v>
      </c>
      <c r="K337" s="111" t="s">
        <v>11</v>
      </c>
      <c r="L337" s="111"/>
      <c r="M337" s="112"/>
      <c r="N337" s="111" t="s">
        <v>12</v>
      </c>
      <c r="O337" s="111"/>
      <c r="P337" s="112"/>
      <c r="Q337" s="111" t="s">
        <v>13</v>
      </c>
      <c r="R337" s="111"/>
      <c r="S337" s="112"/>
      <c r="T337" s="111" t="s">
        <v>14</v>
      </c>
      <c r="U337" s="111"/>
      <c r="V337" s="112"/>
      <c r="W337" s="111" t="s">
        <v>15</v>
      </c>
      <c r="X337" s="111"/>
      <c r="Y337" s="112"/>
      <c r="Z337" s="49" t="s">
        <v>24</v>
      </c>
      <c r="AA337" s="5">
        <v>864</v>
      </c>
      <c r="AB337" s="5"/>
      <c r="AC337" s="106" t="s">
        <v>23</v>
      </c>
    </row>
    <row r="338" spans="2:29" ht="15" customHeight="1" thickBot="1" x14ac:dyDescent="0.3">
      <c r="B338" s="30" t="s">
        <v>2</v>
      </c>
      <c r="C338" s="24"/>
      <c r="D338" s="68">
        <v>0</v>
      </c>
      <c r="E338" s="66" t="s">
        <v>10</v>
      </c>
      <c r="F338" s="67">
        <v>0</v>
      </c>
      <c r="G338" s="65">
        <v>0</v>
      </c>
      <c r="H338" s="66" t="s">
        <v>10</v>
      </c>
      <c r="I338" s="67">
        <v>0</v>
      </c>
      <c r="J338" s="63" t="s">
        <v>1</v>
      </c>
      <c r="K338" s="65">
        <v>0</v>
      </c>
      <c r="L338" s="66" t="s">
        <v>10</v>
      </c>
      <c r="M338" s="67">
        <v>0</v>
      </c>
      <c r="N338" s="65">
        <v>0</v>
      </c>
      <c r="O338" s="66" t="s">
        <v>10</v>
      </c>
      <c r="P338" s="67">
        <v>0</v>
      </c>
      <c r="Q338" s="65">
        <v>0</v>
      </c>
      <c r="R338" s="66" t="s">
        <v>10</v>
      </c>
      <c r="S338" s="67">
        <v>0</v>
      </c>
      <c r="T338" s="65">
        <v>0</v>
      </c>
      <c r="U338" s="66" t="s">
        <v>10</v>
      </c>
      <c r="V338" s="67">
        <v>0</v>
      </c>
      <c r="W338" s="65">
        <v>0</v>
      </c>
      <c r="X338" s="66" t="s">
        <v>10</v>
      </c>
      <c r="Y338" s="67">
        <v>0</v>
      </c>
      <c r="Z338" s="64">
        <f>AA338/60</f>
        <v>0</v>
      </c>
      <c r="AA338" s="6">
        <f>SUM($D338,$G338,$K338,$N338,$Q338,$T338,$W338)*60+$F338+$I338+$M338+$P338+$S338+$V338+$Y338</f>
        <v>0</v>
      </c>
      <c r="AB338" s="25"/>
      <c r="AC338" s="106" t="s">
        <v>29</v>
      </c>
    </row>
    <row r="339" spans="2:29" ht="15" customHeight="1" x14ac:dyDescent="0.25">
      <c r="B339" s="30" t="s">
        <v>3</v>
      </c>
      <c r="C339" s="24"/>
      <c r="D339" s="69">
        <v>0</v>
      </c>
      <c r="E339" s="3" t="s">
        <v>10</v>
      </c>
      <c r="F339" s="37">
        <v>0</v>
      </c>
      <c r="G339" s="35">
        <v>0</v>
      </c>
      <c r="H339" s="3" t="s">
        <v>10</v>
      </c>
      <c r="I339" s="37">
        <v>0</v>
      </c>
      <c r="J339" s="2" t="s">
        <v>1</v>
      </c>
      <c r="K339" s="35">
        <v>0</v>
      </c>
      <c r="L339" s="3" t="s">
        <v>10</v>
      </c>
      <c r="M339" s="37">
        <v>0</v>
      </c>
      <c r="N339" s="35">
        <v>0</v>
      </c>
      <c r="O339" s="3" t="s">
        <v>10</v>
      </c>
      <c r="P339" s="37">
        <v>0</v>
      </c>
      <c r="Q339" s="35">
        <v>0</v>
      </c>
      <c r="R339" s="3" t="s">
        <v>10</v>
      </c>
      <c r="S339" s="37">
        <v>0</v>
      </c>
      <c r="T339" s="35">
        <v>0</v>
      </c>
      <c r="U339" s="3" t="s">
        <v>10</v>
      </c>
      <c r="V339" s="37">
        <v>0</v>
      </c>
      <c r="W339" s="35">
        <v>0</v>
      </c>
      <c r="X339" s="3" t="s">
        <v>10</v>
      </c>
      <c r="Y339" s="37">
        <v>0</v>
      </c>
      <c r="Z339" s="21">
        <f t="shared" ref="Z339:Z345" si="54">AA339/60</f>
        <v>0</v>
      </c>
      <c r="AA339" s="6">
        <f t="shared" ref="AA339:AA345" si="55">SUM($D339,$G339,$K339,$N339,$Q339,$T339,$W339)*60+$F339+$I339+$M339+$P339+$S339+$V339+$Y339</f>
        <v>0</v>
      </c>
      <c r="AB339" s="25"/>
    </row>
    <row r="340" spans="2:29" ht="15" customHeight="1" x14ac:dyDescent="0.25">
      <c r="B340" s="31" t="s">
        <v>4</v>
      </c>
      <c r="C340" s="26"/>
      <c r="D340" s="71">
        <v>0</v>
      </c>
      <c r="E340" s="61" t="s">
        <v>10</v>
      </c>
      <c r="F340" s="62">
        <v>0</v>
      </c>
      <c r="G340" s="60">
        <v>0</v>
      </c>
      <c r="H340" s="61" t="s">
        <v>10</v>
      </c>
      <c r="I340" s="62">
        <v>0</v>
      </c>
      <c r="J340" s="63" t="s">
        <v>1</v>
      </c>
      <c r="K340" s="60">
        <v>0</v>
      </c>
      <c r="L340" s="61" t="s">
        <v>10</v>
      </c>
      <c r="M340" s="62">
        <v>0</v>
      </c>
      <c r="N340" s="60">
        <v>0</v>
      </c>
      <c r="O340" s="61" t="s">
        <v>10</v>
      </c>
      <c r="P340" s="62">
        <v>0</v>
      </c>
      <c r="Q340" s="60">
        <v>0</v>
      </c>
      <c r="R340" s="61" t="s">
        <v>10</v>
      </c>
      <c r="S340" s="62">
        <v>0</v>
      </c>
      <c r="T340" s="60">
        <v>0</v>
      </c>
      <c r="U340" s="61" t="s">
        <v>10</v>
      </c>
      <c r="V340" s="62">
        <v>0</v>
      </c>
      <c r="W340" s="60">
        <v>0</v>
      </c>
      <c r="X340" s="61" t="s">
        <v>10</v>
      </c>
      <c r="Y340" s="62">
        <v>0</v>
      </c>
      <c r="Z340" s="64">
        <f t="shared" si="54"/>
        <v>0</v>
      </c>
      <c r="AA340" s="6">
        <f t="shared" si="55"/>
        <v>0</v>
      </c>
      <c r="AB340" s="25"/>
      <c r="AC340" s="103">
        <f>SUM(Y340:AB340,N324,O336,O348,O360,O372,O384,O396,O408,O420,O432,O444,O456,O468,O480,O492,O504,O516,O528,O540,O552,O564,O576,O588,O600,O612)</f>
        <v>0</v>
      </c>
    </row>
    <row r="341" spans="2:29" ht="15" customHeight="1" x14ac:dyDescent="0.25">
      <c r="B341" s="30" t="s">
        <v>6</v>
      </c>
      <c r="C341" s="27"/>
      <c r="D341" s="74">
        <v>0</v>
      </c>
      <c r="E341" s="75" t="s">
        <v>10</v>
      </c>
      <c r="F341" s="76">
        <v>0</v>
      </c>
      <c r="G341" s="77">
        <v>0</v>
      </c>
      <c r="H341" s="75" t="s">
        <v>10</v>
      </c>
      <c r="I341" s="76">
        <v>0</v>
      </c>
      <c r="J341" s="78" t="s">
        <v>1</v>
      </c>
      <c r="K341" s="77">
        <v>0</v>
      </c>
      <c r="L341" s="75" t="s">
        <v>10</v>
      </c>
      <c r="M341" s="76">
        <v>0</v>
      </c>
      <c r="N341" s="77">
        <v>0</v>
      </c>
      <c r="O341" s="75" t="s">
        <v>10</v>
      </c>
      <c r="P341" s="76">
        <v>0</v>
      </c>
      <c r="Q341" s="77">
        <v>0</v>
      </c>
      <c r="R341" s="75" t="s">
        <v>10</v>
      </c>
      <c r="S341" s="76">
        <v>0</v>
      </c>
      <c r="T341" s="77">
        <v>0</v>
      </c>
      <c r="U341" s="75" t="s">
        <v>10</v>
      </c>
      <c r="V341" s="76">
        <v>0</v>
      </c>
      <c r="W341" s="77">
        <v>0</v>
      </c>
      <c r="X341" s="75" t="s">
        <v>10</v>
      </c>
      <c r="Y341" s="76">
        <v>0</v>
      </c>
      <c r="Z341" s="79">
        <f t="shared" si="54"/>
        <v>0</v>
      </c>
      <c r="AA341" s="6">
        <f t="shared" si="55"/>
        <v>0</v>
      </c>
      <c r="AB341" s="25"/>
      <c r="AC341" s="103">
        <f>SUM(O624,O636,O648,O660,O672,O684,O696,O708,O720,O732,O744,O756,O768,O780,O792,O804,O816,O828,O840,O852,O864,O876,O888)</f>
        <v>0</v>
      </c>
    </row>
    <row r="342" spans="2:29" ht="15" customHeight="1" x14ac:dyDescent="0.25">
      <c r="B342" s="30" t="s">
        <v>5</v>
      </c>
      <c r="C342" s="27"/>
      <c r="D342" s="69">
        <v>0</v>
      </c>
      <c r="E342" s="3" t="s">
        <v>10</v>
      </c>
      <c r="F342" s="37">
        <v>0</v>
      </c>
      <c r="G342" s="35">
        <v>0</v>
      </c>
      <c r="H342" s="3" t="s">
        <v>10</v>
      </c>
      <c r="I342" s="37">
        <v>0</v>
      </c>
      <c r="J342" s="2" t="s">
        <v>1</v>
      </c>
      <c r="K342" s="35">
        <v>0</v>
      </c>
      <c r="L342" s="3" t="s">
        <v>10</v>
      </c>
      <c r="M342" s="37">
        <v>0</v>
      </c>
      <c r="N342" s="35">
        <v>0</v>
      </c>
      <c r="O342" s="3" t="s">
        <v>10</v>
      </c>
      <c r="P342" s="37">
        <v>0</v>
      </c>
      <c r="Q342" s="35">
        <v>0</v>
      </c>
      <c r="R342" s="3" t="s">
        <v>10</v>
      </c>
      <c r="S342" s="37">
        <v>0</v>
      </c>
      <c r="T342" s="35">
        <v>0</v>
      </c>
      <c r="U342" s="3" t="s">
        <v>10</v>
      </c>
      <c r="V342" s="37">
        <v>0</v>
      </c>
      <c r="W342" s="35">
        <v>0</v>
      </c>
      <c r="X342" s="3" t="s">
        <v>10</v>
      </c>
      <c r="Y342" s="37">
        <v>0</v>
      </c>
      <c r="Z342" s="21">
        <f t="shared" si="54"/>
        <v>0</v>
      </c>
      <c r="AA342" s="6">
        <f t="shared" si="55"/>
        <v>0</v>
      </c>
      <c r="AB342" s="25"/>
      <c r="AC342" s="43"/>
    </row>
    <row r="343" spans="2:29" ht="15" customHeight="1" x14ac:dyDescent="0.25">
      <c r="B343" s="32" t="s">
        <v>7</v>
      </c>
      <c r="C343" s="28"/>
      <c r="D343" s="69">
        <v>0</v>
      </c>
      <c r="E343" s="3" t="s">
        <v>10</v>
      </c>
      <c r="F343" s="37">
        <v>0</v>
      </c>
      <c r="G343" s="35">
        <v>0</v>
      </c>
      <c r="H343" s="3" t="s">
        <v>10</v>
      </c>
      <c r="I343" s="37">
        <v>0</v>
      </c>
      <c r="J343" s="2" t="s">
        <v>1</v>
      </c>
      <c r="K343" s="35">
        <v>0</v>
      </c>
      <c r="L343" s="3" t="s">
        <v>10</v>
      </c>
      <c r="M343" s="37">
        <v>0</v>
      </c>
      <c r="N343" s="35">
        <v>0</v>
      </c>
      <c r="O343" s="3" t="s">
        <v>10</v>
      </c>
      <c r="P343" s="37">
        <v>0</v>
      </c>
      <c r="Q343" s="35">
        <v>0</v>
      </c>
      <c r="R343" s="3" t="s">
        <v>10</v>
      </c>
      <c r="S343" s="37">
        <v>0</v>
      </c>
      <c r="T343" s="35">
        <v>0</v>
      </c>
      <c r="U343" s="3" t="s">
        <v>10</v>
      </c>
      <c r="V343" s="37">
        <v>0</v>
      </c>
      <c r="W343" s="35">
        <v>0</v>
      </c>
      <c r="X343" s="3" t="s">
        <v>10</v>
      </c>
      <c r="Y343" s="37">
        <v>0</v>
      </c>
      <c r="Z343" s="21">
        <f t="shared" si="54"/>
        <v>0</v>
      </c>
      <c r="AA343" s="6">
        <f t="shared" si="55"/>
        <v>0</v>
      </c>
      <c r="AB343" s="25"/>
      <c r="AC343" s="43"/>
    </row>
    <row r="344" spans="2:29" ht="15" customHeight="1" x14ac:dyDescent="0.25">
      <c r="B344" s="31" t="s">
        <v>8</v>
      </c>
      <c r="C344" s="26"/>
      <c r="D344" s="69">
        <v>0</v>
      </c>
      <c r="E344" s="3" t="s">
        <v>10</v>
      </c>
      <c r="F344" s="37">
        <v>0</v>
      </c>
      <c r="G344" s="35">
        <v>0</v>
      </c>
      <c r="H344" s="3" t="s">
        <v>10</v>
      </c>
      <c r="I344" s="37">
        <v>0</v>
      </c>
      <c r="J344" s="2" t="s">
        <v>1</v>
      </c>
      <c r="K344" s="35">
        <v>0</v>
      </c>
      <c r="L344" s="3" t="s">
        <v>10</v>
      </c>
      <c r="M344" s="37">
        <v>0</v>
      </c>
      <c r="N344" s="35">
        <v>0</v>
      </c>
      <c r="O344" s="3" t="s">
        <v>10</v>
      </c>
      <c r="P344" s="37">
        <v>0</v>
      </c>
      <c r="Q344" s="35">
        <v>0</v>
      </c>
      <c r="R344" s="3" t="s">
        <v>10</v>
      </c>
      <c r="S344" s="37">
        <v>0</v>
      </c>
      <c r="T344" s="35">
        <v>0</v>
      </c>
      <c r="U344" s="3" t="s">
        <v>10</v>
      </c>
      <c r="V344" s="37">
        <v>0</v>
      </c>
      <c r="W344" s="35">
        <v>0</v>
      </c>
      <c r="X344" s="3" t="s">
        <v>10</v>
      </c>
      <c r="Y344" s="37">
        <v>0</v>
      </c>
      <c r="Z344" s="21">
        <f t="shared" si="54"/>
        <v>0</v>
      </c>
      <c r="AA344" s="6">
        <f t="shared" si="55"/>
        <v>0</v>
      </c>
      <c r="AB344" s="25"/>
      <c r="AC344" s="43"/>
    </row>
    <row r="345" spans="2:29" ht="15" customHeight="1" thickBot="1" x14ac:dyDescent="0.3">
      <c r="B345" s="45" t="s">
        <v>25</v>
      </c>
      <c r="C345" s="33"/>
      <c r="D345" s="70">
        <v>0</v>
      </c>
      <c r="E345" s="39" t="s">
        <v>10</v>
      </c>
      <c r="F345" s="38">
        <v>0</v>
      </c>
      <c r="G345" s="36">
        <v>0</v>
      </c>
      <c r="H345" s="39" t="s">
        <v>10</v>
      </c>
      <c r="I345" s="38">
        <v>0</v>
      </c>
      <c r="J345" s="22" t="s">
        <v>1</v>
      </c>
      <c r="K345" s="36">
        <v>0</v>
      </c>
      <c r="L345" s="39" t="s">
        <v>10</v>
      </c>
      <c r="M345" s="38">
        <v>0</v>
      </c>
      <c r="N345" s="36">
        <v>0</v>
      </c>
      <c r="O345" s="39" t="s">
        <v>10</v>
      </c>
      <c r="P345" s="38">
        <v>0</v>
      </c>
      <c r="Q345" s="36">
        <v>0</v>
      </c>
      <c r="R345" s="39" t="s">
        <v>10</v>
      </c>
      <c r="S345" s="38">
        <v>0</v>
      </c>
      <c r="T345" s="36">
        <v>0</v>
      </c>
      <c r="U345" s="39" t="s">
        <v>10</v>
      </c>
      <c r="V345" s="38">
        <v>0</v>
      </c>
      <c r="W345" s="36">
        <v>0</v>
      </c>
      <c r="X345" s="39" t="s">
        <v>10</v>
      </c>
      <c r="Y345" s="38">
        <v>0</v>
      </c>
      <c r="Z345" s="23">
        <f t="shared" si="54"/>
        <v>0</v>
      </c>
      <c r="AA345" s="6">
        <f t="shared" si="55"/>
        <v>0</v>
      </c>
      <c r="AB345" s="25"/>
      <c r="AC345" s="46"/>
    </row>
    <row r="346" spans="2:29" ht="5.0999999999999996" customHeight="1" thickBot="1" x14ac:dyDescent="0.3">
      <c r="AA346" s="4"/>
      <c r="AB346" s="4"/>
      <c r="AC346" s="52">
        <f>Z338+Z340</f>
        <v>0</v>
      </c>
    </row>
    <row r="347" spans="2:29" ht="15" customHeight="1" thickBot="1" x14ac:dyDescent="0.3">
      <c r="B347" s="99"/>
      <c r="C347" s="100"/>
      <c r="D347" s="118"/>
      <c r="E347" s="119"/>
      <c r="F347" s="119"/>
      <c r="G347" s="127"/>
      <c r="H347" s="128"/>
      <c r="I347" s="100"/>
      <c r="J347" s="129"/>
      <c r="K347" s="130"/>
      <c r="L347" s="130"/>
      <c r="M347" s="102"/>
      <c r="N347" s="131" t="s">
        <v>37</v>
      </c>
      <c r="O347" s="132"/>
      <c r="P347" s="132"/>
      <c r="Q347" s="132"/>
      <c r="R347" s="132"/>
      <c r="S347" s="132"/>
      <c r="T347" s="131" t="s">
        <v>38</v>
      </c>
      <c r="U347" s="133"/>
      <c r="V347" s="133"/>
      <c r="W347" s="133"/>
      <c r="X347" s="133"/>
      <c r="Y347" s="134"/>
      <c r="Z347" s="101" t="s">
        <v>34</v>
      </c>
      <c r="AA347" s="48"/>
      <c r="AB347" s="48"/>
      <c r="AC347" s="80" t="s">
        <v>33</v>
      </c>
    </row>
    <row r="348" spans="2:29" ht="15" customHeight="1" thickBot="1" x14ac:dyDescent="0.35">
      <c r="B348" s="19" t="s">
        <v>17</v>
      </c>
      <c r="C348" s="20">
        <f>C336+1</f>
        <v>29</v>
      </c>
      <c r="D348" s="114">
        <f>I336+1</f>
        <v>45571</v>
      </c>
      <c r="E348" s="115"/>
      <c r="F348" s="115"/>
      <c r="G348" s="115"/>
      <c r="H348" s="40" t="s">
        <v>18</v>
      </c>
      <c r="I348" s="116">
        <f>D348+6</f>
        <v>45577</v>
      </c>
      <c r="J348" s="117"/>
      <c r="K348" s="117"/>
      <c r="L348" s="117"/>
      <c r="M348" s="117"/>
      <c r="N348" s="117"/>
      <c r="O348" s="113">
        <f>SUM($Z350:$Z357)</f>
        <v>0</v>
      </c>
      <c r="P348" s="110"/>
      <c r="Q348" s="110"/>
      <c r="R348" s="109" t="s">
        <v>20</v>
      </c>
      <c r="S348" s="109"/>
      <c r="T348" s="113">
        <f>SUM($Z350:$Z357)+T336</f>
        <v>0</v>
      </c>
      <c r="U348" s="110"/>
      <c r="V348" s="110"/>
      <c r="W348" s="109" t="s">
        <v>19</v>
      </c>
      <c r="X348" s="109"/>
      <c r="Y348" s="110"/>
      <c r="Z348" s="50">
        <f>$T348/$AA$13</f>
        <v>0</v>
      </c>
      <c r="AA348" s="4"/>
      <c r="AB348" s="4"/>
      <c r="AC348" s="81">
        <f>AC$9</f>
        <v>0</v>
      </c>
    </row>
    <row r="349" spans="2:29" ht="15" customHeight="1" thickBot="1" x14ac:dyDescent="0.35">
      <c r="B349" s="29"/>
      <c r="C349" s="16"/>
      <c r="D349" s="111" t="s">
        <v>16</v>
      </c>
      <c r="E349" s="111"/>
      <c r="F349" s="112"/>
      <c r="G349" s="111" t="s">
        <v>9</v>
      </c>
      <c r="H349" s="111"/>
      <c r="I349" s="112"/>
      <c r="J349" s="1" t="s">
        <v>0</v>
      </c>
      <c r="K349" s="111" t="s">
        <v>11</v>
      </c>
      <c r="L349" s="111"/>
      <c r="M349" s="112"/>
      <c r="N349" s="111" t="s">
        <v>12</v>
      </c>
      <c r="O349" s="111"/>
      <c r="P349" s="112"/>
      <c r="Q349" s="111" t="s">
        <v>13</v>
      </c>
      <c r="R349" s="111"/>
      <c r="S349" s="112"/>
      <c r="T349" s="111" t="s">
        <v>14</v>
      </c>
      <c r="U349" s="111"/>
      <c r="V349" s="112"/>
      <c r="W349" s="111" t="s">
        <v>15</v>
      </c>
      <c r="X349" s="111"/>
      <c r="Y349" s="112"/>
      <c r="Z349" s="49" t="s">
        <v>24</v>
      </c>
      <c r="AA349" s="5">
        <v>864</v>
      </c>
      <c r="AB349" s="5"/>
      <c r="AC349" s="106" t="s">
        <v>23</v>
      </c>
    </row>
    <row r="350" spans="2:29" ht="15" customHeight="1" thickBot="1" x14ac:dyDescent="0.3">
      <c r="B350" s="30" t="s">
        <v>2</v>
      </c>
      <c r="C350" s="24"/>
      <c r="D350" s="68">
        <v>0</v>
      </c>
      <c r="E350" s="66" t="s">
        <v>10</v>
      </c>
      <c r="F350" s="67">
        <v>0</v>
      </c>
      <c r="G350" s="65">
        <v>0</v>
      </c>
      <c r="H350" s="66" t="s">
        <v>10</v>
      </c>
      <c r="I350" s="67">
        <v>0</v>
      </c>
      <c r="J350" s="63" t="s">
        <v>1</v>
      </c>
      <c r="K350" s="65">
        <v>0</v>
      </c>
      <c r="L350" s="66" t="s">
        <v>10</v>
      </c>
      <c r="M350" s="67">
        <v>0</v>
      </c>
      <c r="N350" s="65">
        <v>0</v>
      </c>
      <c r="O350" s="66" t="s">
        <v>10</v>
      </c>
      <c r="P350" s="67">
        <v>0</v>
      </c>
      <c r="Q350" s="65">
        <v>0</v>
      </c>
      <c r="R350" s="66" t="s">
        <v>10</v>
      </c>
      <c r="S350" s="67">
        <v>0</v>
      </c>
      <c r="T350" s="65">
        <v>0</v>
      </c>
      <c r="U350" s="66" t="s">
        <v>10</v>
      </c>
      <c r="V350" s="67">
        <v>0</v>
      </c>
      <c r="W350" s="65">
        <v>0</v>
      </c>
      <c r="X350" s="66" t="s">
        <v>10</v>
      </c>
      <c r="Y350" s="67">
        <v>0</v>
      </c>
      <c r="Z350" s="64">
        <f>AA350/60</f>
        <v>0</v>
      </c>
      <c r="AA350" s="6">
        <f>SUM($D350,$G350,$K350,$N350,$Q350,$T350,$W350)*60+$F350+$I350+$M350+$P350+$S350+$V350+$Y350</f>
        <v>0</v>
      </c>
      <c r="AB350" s="25"/>
      <c r="AC350" s="106" t="s">
        <v>29</v>
      </c>
    </row>
    <row r="351" spans="2:29" ht="15" customHeight="1" x14ac:dyDescent="0.25">
      <c r="B351" s="30" t="s">
        <v>3</v>
      </c>
      <c r="C351" s="24"/>
      <c r="D351" s="69">
        <v>0</v>
      </c>
      <c r="E351" s="3" t="s">
        <v>10</v>
      </c>
      <c r="F351" s="37">
        <v>0</v>
      </c>
      <c r="G351" s="35">
        <v>0</v>
      </c>
      <c r="H351" s="3" t="s">
        <v>10</v>
      </c>
      <c r="I351" s="37">
        <v>0</v>
      </c>
      <c r="J351" s="2" t="s">
        <v>1</v>
      </c>
      <c r="K351" s="35">
        <v>0</v>
      </c>
      <c r="L351" s="3" t="s">
        <v>10</v>
      </c>
      <c r="M351" s="37">
        <v>0</v>
      </c>
      <c r="N351" s="35">
        <v>0</v>
      </c>
      <c r="O351" s="3" t="s">
        <v>10</v>
      </c>
      <c r="P351" s="37">
        <v>0</v>
      </c>
      <c r="Q351" s="35">
        <v>0</v>
      </c>
      <c r="R351" s="3" t="s">
        <v>10</v>
      </c>
      <c r="S351" s="37">
        <v>0</v>
      </c>
      <c r="T351" s="35">
        <v>0</v>
      </c>
      <c r="U351" s="3" t="s">
        <v>10</v>
      </c>
      <c r="V351" s="37">
        <v>0</v>
      </c>
      <c r="W351" s="35">
        <v>0</v>
      </c>
      <c r="X351" s="3" t="s">
        <v>10</v>
      </c>
      <c r="Y351" s="37">
        <v>0</v>
      </c>
      <c r="Z351" s="21">
        <f t="shared" ref="Z351:Z357" si="56">AA351/60</f>
        <v>0</v>
      </c>
      <c r="AA351" s="6">
        <f t="shared" ref="AA351:AA357" si="57">SUM($D351,$G351,$K351,$N351,$Q351,$T351,$W351)*60+$F351+$I351+$M351+$P351+$S351+$V351+$Y351</f>
        <v>0</v>
      </c>
      <c r="AB351" s="25"/>
    </row>
    <row r="352" spans="2:29" ht="15" customHeight="1" x14ac:dyDescent="0.25">
      <c r="B352" s="31" t="s">
        <v>4</v>
      </c>
      <c r="C352" s="26"/>
      <c r="D352" s="71">
        <v>0</v>
      </c>
      <c r="E352" s="61" t="s">
        <v>10</v>
      </c>
      <c r="F352" s="62">
        <v>0</v>
      </c>
      <c r="G352" s="60">
        <v>0</v>
      </c>
      <c r="H352" s="61" t="s">
        <v>10</v>
      </c>
      <c r="I352" s="62">
        <v>0</v>
      </c>
      <c r="J352" s="63" t="s">
        <v>1</v>
      </c>
      <c r="K352" s="60">
        <v>0</v>
      </c>
      <c r="L352" s="61" t="s">
        <v>10</v>
      </c>
      <c r="M352" s="62">
        <v>0</v>
      </c>
      <c r="N352" s="60">
        <v>0</v>
      </c>
      <c r="O352" s="61" t="s">
        <v>10</v>
      </c>
      <c r="P352" s="62">
        <v>0</v>
      </c>
      <c r="Q352" s="60">
        <v>0</v>
      </c>
      <c r="R352" s="61" t="s">
        <v>10</v>
      </c>
      <c r="S352" s="62">
        <v>0</v>
      </c>
      <c r="T352" s="60">
        <v>0</v>
      </c>
      <c r="U352" s="61" t="s">
        <v>10</v>
      </c>
      <c r="V352" s="62">
        <v>0</v>
      </c>
      <c r="W352" s="60">
        <v>0</v>
      </c>
      <c r="X352" s="61" t="s">
        <v>10</v>
      </c>
      <c r="Y352" s="62">
        <v>0</v>
      </c>
      <c r="Z352" s="64">
        <f t="shared" si="56"/>
        <v>0</v>
      </c>
      <c r="AA352" s="6">
        <f t="shared" si="57"/>
        <v>0</v>
      </c>
      <c r="AB352" s="25"/>
      <c r="AC352" s="44" t="e">
        <f>SUM(Y352:AB352,O336,O348,O360,O372,O384,O396,O408,O420,O432,O443,O455,O467,#REF!,O490,O502,#REF!,O525,O537,#REF!,O561,O573,#REF!,O597,O609,#REF!)</f>
        <v>#REF!</v>
      </c>
    </row>
    <row r="353" spans="2:29" ht="15" customHeight="1" x14ac:dyDescent="0.25">
      <c r="B353" s="30" t="s">
        <v>6</v>
      </c>
      <c r="C353" s="27"/>
      <c r="D353" s="74">
        <v>0</v>
      </c>
      <c r="E353" s="75" t="s">
        <v>10</v>
      </c>
      <c r="F353" s="76">
        <v>0</v>
      </c>
      <c r="G353" s="77">
        <v>0</v>
      </c>
      <c r="H353" s="75" t="s">
        <v>10</v>
      </c>
      <c r="I353" s="76">
        <v>0</v>
      </c>
      <c r="J353" s="78" t="s">
        <v>1</v>
      </c>
      <c r="K353" s="77">
        <v>0</v>
      </c>
      <c r="L353" s="75" t="s">
        <v>10</v>
      </c>
      <c r="M353" s="76">
        <v>0</v>
      </c>
      <c r="N353" s="77">
        <v>0</v>
      </c>
      <c r="O353" s="75" t="s">
        <v>10</v>
      </c>
      <c r="P353" s="76">
        <v>0</v>
      </c>
      <c r="Q353" s="77">
        <v>0</v>
      </c>
      <c r="R353" s="75" t="s">
        <v>10</v>
      </c>
      <c r="S353" s="76">
        <v>0</v>
      </c>
      <c r="T353" s="77">
        <v>0</v>
      </c>
      <c r="U353" s="75" t="s">
        <v>10</v>
      </c>
      <c r="V353" s="76">
        <v>0</v>
      </c>
      <c r="W353" s="77">
        <v>0</v>
      </c>
      <c r="X353" s="75" t="s">
        <v>10</v>
      </c>
      <c r="Y353" s="76">
        <v>0</v>
      </c>
      <c r="Z353" s="79">
        <f t="shared" si="56"/>
        <v>0</v>
      </c>
      <c r="AA353" s="6">
        <f t="shared" si="57"/>
        <v>0</v>
      </c>
      <c r="AB353" s="25"/>
      <c r="AC353" s="44" t="e">
        <f>SUM(O633,#REF!,O658,O670,O682,O700,O712,O724,O742,O754,O766,O784,O796,O808,O826,O838,O850,O868,O880,O892,O910,O922,O934)</f>
        <v>#REF!</v>
      </c>
    </row>
    <row r="354" spans="2:29" ht="15" customHeight="1" x14ac:dyDescent="0.25">
      <c r="B354" s="30" t="s">
        <v>5</v>
      </c>
      <c r="C354" s="27"/>
      <c r="D354" s="69">
        <v>0</v>
      </c>
      <c r="E354" s="3" t="s">
        <v>10</v>
      </c>
      <c r="F354" s="37">
        <v>0</v>
      </c>
      <c r="G354" s="35">
        <v>0</v>
      </c>
      <c r="H354" s="3" t="s">
        <v>10</v>
      </c>
      <c r="I354" s="37">
        <v>0</v>
      </c>
      <c r="J354" s="2" t="s">
        <v>1</v>
      </c>
      <c r="K354" s="35">
        <v>0</v>
      </c>
      <c r="L354" s="3" t="s">
        <v>10</v>
      </c>
      <c r="M354" s="37">
        <v>0</v>
      </c>
      <c r="N354" s="35">
        <v>0</v>
      </c>
      <c r="O354" s="3" t="s">
        <v>10</v>
      </c>
      <c r="P354" s="37">
        <v>0</v>
      </c>
      <c r="Q354" s="35">
        <v>0</v>
      </c>
      <c r="R354" s="3" t="s">
        <v>10</v>
      </c>
      <c r="S354" s="37">
        <v>0</v>
      </c>
      <c r="T354" s="35">
        <v>0</v>
      </c>
      <c r="U354" s="3" t="s">
        <v>10</v>
      </c>
      <c r="V354" s="37">
        <v>0</v>
      </c>
      <c r="W354" s="35">
        <v>0</v>
      </c>
      <c r="X354" s="3" t="s">
        <v>10</v>
      </c>
      <c r="Y354" s="37">
        <v>0</v>
      </c>
      <c r="Z354" s="21">
        <f t="shared" si="56"/>
        <v>0</v>
      </c>
      <c r="AA354" s="6">
        <f t="shared" si="57"/>
        <v>0</v>
      </c>
      <c r="AB354" s="25"/>
      <c r="AC354" s="43"/>
    </row>
    <row r="355" spans="2:29" ht="15" customHeight="1" x14ac:dyDescent="0.25">
      <c r="B355" s="32" t="s">
        <v>7</v>
      </c>
      <c r="C355" s="28"/>
      <c r="D355" s="69">
        <v>0</v>
      </c>
      <c r="E355" s="3" t="s">
        <v>10</v>
      </c>
      <c r="F355" s="37">
        <v>0</v>
      </c>
      <c r="G355" s="35">
        <v>0</v>
      </c>
      <c r="H355" s="3" t="s">
        <v>10</v>
      </c>
      <c r="I355" s="37">
        <v>0</v>
      </c>
      <c r="J355" s="2" t="s">
        <v>1</v>
      </c>
      <c r="K355" s="35">
        <v>0</v>
      </c>
      <c r="L355" s="3" t="s">
        <v>10</v>
      </c>
      <c r="M355" s="37">
        <v>0</v>
      </c>
      <c r="N355" s="35">
        <v>0</v>
      </c>
      <c r="O355" s="3" t="s">
        <v>10</v>
      </c>
      <c r="P355" s="37">
        <v>0</v>
      </c>
      <c r="Q355" s="35">
        <v>0</v>
      </c>
      <c r="R355" s="3" t="s">
        <v>10</v>
      </c>
      <c r="S355" s="37">
        <v>0</v>
      </c>
      <c r="T355" s="35">
        <v>0</v>
      </c>
      <c r="U355" s="3" t="s">
        <v>10</v>
      </c>
      <c r="V355" s="37">
        <v>0</v>
      </c>
      <c r="W355" s="35">
        <v>0</v>
      </c>
      <c r="X355" s="3" t="s">
        <v>10</v>
      </c>
      <c r="Y355" s="37">
        <v>0</v>
      </c>
      <c r="Z355" s="21">
        <f t="shared" si="56"/>
        <v>0</v>
      </c>
      <c r="AA355" s="6">
        <f t="shared" si="57"/>
        <v>0</v>
      </c>
      <c r="AB355" s="25"/>
      <c r="AC355" s="43"/>
    </row>
    <row r="356" spans="2:29" ht="15" customHeight="1" x14ac:dyDescent="0.25">
      <c r="B356" s="31" t="s">
        <v>8</v>
      </c>
      <c r="C356" s="26"/>
      <c r="D356" s="69">
        <v>0</v>
      </c>
      <c r="E356" s="3" t="s">
        <v>10</v>
      </c>
      <c r="F356" s="37">
        <v>0</v>
      </c>
      <c r="G356" s="35">
        <v>0</v>
      </c>
      <c r="H356" s="3" t="s">
        <v>10</v>
      </c>
      <c r="I356" s="37">
        <v>0</v>
      </c>
      <c r="J356" s="2" t="s">
        <v>1</v>
      </c>
      <c r="K356" s="35">
        <v>0</v>
      </c>
      <c r="L356" s="3" t="s">
        <v>10</v>
      </c>
      <c r="M356" s="37">
        <v>0</v>
      </c>
      <c r="N356" s="35">
        <v>0</v>
      </c>
      <c r="O356" s="3" t="s">
        <v>10</v>
      </c>
      <c r="P356" s="37">
        <v>0</v>
      </c>
      <c r="Q356" s="35">
        <v>0</v>
      </c>
      <c r="R356" s="3" t="s">
        <v>10</v>
      </c>
      <c r="S356" s="37">
        <v>0</v>
      </c>
      <c r="T356" s="35">
        <v>0</v>
      </c>
      <c r="U356" s="3" t="s">
        <v>10</v>
      </c>
      <c r="V356" s="37">
        <v>0</v>
      </c>
      <c r="W356" s="35">
        <v>0</v>
      </c>
      <c r="X356" s="3" t="s">
        <v>10</v>
      </c>
      <c r="Y356" s="37">
        <v>0</v>
      </c>
      <c r="Z356" s="21">
        <f t="shared" si="56"/>
        <v>0</v>
      </c>
      <c r="AA356" s="6">
        <f t="shared" si="57"/>
        <v>0</v>
      </c>
      <c r="AB356" s="25"/>
      <c r="AC356" s="43"/>
    </row>
    <row r="357" spans="2:29" ht="15" customHeight="1" thickBot="1" x14ac:dyDescent="0.3">
      <c r="B357" s="45" t="s">
        <v>25</v>
      </c>
      <c r="C357" s="33"/>
      <c r="D357" s="70">
        <v>0</v>
      </c>
      <c r="E357" s="39" t="s">
        <v>10</v>
      </c>
      <c r="F357" s="38">
        <v>0</v>
      </c>
      <c r="G357" s="36">
        <v>0</v>
      </c>
      <c r="H357" s="39" t="s">
        <v>10</v>
      </c>
      <c r="I357" s="38">
        <v>0</v>
      </c>
      <c r="J357" s="22" t="s">
        <v>1</v>
      </c>
      <c r="K357" s="36">
        <v>0</v>
      </c>
      <c r="L357" s="39" t="s">
        <v>10</v>
      </c>
      <c r="M357" s="38">
        <v>0</v>
      </c>
      <c r="N357" s="36">
        <v>0</v>
      </c>
      <c r="O357" s="39" t="s">
        <v>10</v>
      </c>
      <c r="P357" s="38">
        <v>0</v>
      </c>
      <c r="Q357" s="36">
        <v>0</v>
      </c>
      <c r="R357" s="39" t="s">
        <v>10</v>
      </c>
      <c r="S357" s="38">
        <v>0</v>
      </c>
      <c r="T357" s="36">
        <v>0</v>
      </c>
      <c r="U357" s="39" t="s">
        <v>10</v>
      </c>
      <c r="V357" s="38">
        <v>0</v>
      </c>
      <c r="W357" s="36">
        <v>0</v>
      </c>
      <c r="X357" s="39" t="s">
        <v>10</v>
      </c>
      <c r="Y357" s="38">
        <v>0</v>
      </c>
      <c r="Z357" s="23">
        <f t="shared" si="56"/>
        <v>0</v>
      </c>
      <c r="AA357" s="6">
        <f t="shared" si="57"/>
        <v>0</v>
      </c>
      <c r="AB357" s="25"/>
      <c r="AC357" s="43"/>
    </row>
    <row r="358" spans="2:29" ht="5.0999999999999996" customHeight="1" thickBot="1" x14ac:dyDescent="0.3">
      <c r="AA358" s="4"/>
      <c r="AB358" s="4"/>
      <c r="AC358" s="52">
        <f>Z350+Z352</f>
        <v>0</v>
      </c>
    </row>
    <row r="359" spans="2:29" ht="15" customHeight="1" thickBot="1" x14ac:dyDescent="0.3">
      <c r="B359" s="99"/>
      <c r="C359" s="100"/>
      <c r="D359" s="118"/>
      <c r="E359" s="119"/>
      <c r="F359" s="119"/>
      <c r="G359" s="127"/>
      <c r="H359" s="128"/>
      <c r="I359" s="100"/>
      <c r="J359" s="129"/>
      <c r="K359" s="130"/>
      <c r="L359" s="130"/>
      <c r="M359" s="102"/>
      <c r="N359" s="131" t="s">
        <v>37</v>
      </c>
      <c r="O359" s="132"/>
      <c r="P359" s="132"/>
      <c r="Q359" s="132"/>
      <c r="R359" s="132"/>
      <c r="S359" s="132"/>
      <c r="T359" s="131" t="s">
        <v>38</v>
      </c>
      <c r="U359" s="133"/>
      <c r="V359" s="133"/>
      <c r="W359" s="133"/>
      <c r="X359" s="133"/>
      <c r="Y359" s="134"/>
      <c r="Z359" s="101" t="s">
        <v>34</v>
      </c>
      <c r="AA359" s="48"/>
      <c r="AB359" s="48"/>
      <c r="AC359" s="80" t="s">
        <v>33</v>
      </c>
    </row>
    <row r="360" spans="2:29" ht="15" customHeight="1" thickBot="1" x14ac:dyDescent="0.35">
      <c r="B360" s="19" t="s">
        <v>17</v>
      </c>
      <c r="C360" s="20">
        <f>C348+1</f>
        <v>30</v>
      </c>
      <c r="D360" s="114">
        <f>I348+1</f>
        <v>45578</v>
      </c>
      <c r="E360" s="115"/>
      <c r="F360" s="115"/>
      <c r="G360" s="115"/>
      <c r="H360" s="40" t="s">
        <v>18</v>
      </c>
      <c r="I360" s="116">
        <f>D360+6</f>
        <v>45584</v>
      </c>
      <c r="J360" s="117"/>
      <c r="K360" s="117"/>
      <c r="L360" s="117"/>
      <c r="M360" s="117"/>
      <c r="N360" s="117"/>
      <c r="O360" s="113">
        <f>SUM($Z362:$Z369)</f>
        <v>0</v>
      </c>
      <c r="P360" s="110"/>
      <c r="Q360" s="110"/>
      <c r="R360" s="109" t="s">
        <v>20</v>
      </c>
      <c r="S360" s="109"/>
      <c r="T360" s="113">
        <f>SUM($Z362:$Z369)+T348</f>
        <v>0</v>
      </c>
      <c r="U360" s="110"/>
      <c r="V360" s="110"/>
      <c r="W360" s="109" t="s">
        <v>19</v>
      </c>
      <c r="X360" s="109"/>
      <c r="Y360" s="110"/>
      <c r="Z360" s="50">
        <f>$T360/$AA$13</f>
        <v>0</v>
      </c>
      <c r="AA360" s="4"/>
      <c r="AB360" s="4"/>
      <c r="AC360" s="81">
        <f>AC$9</f>
        <v>0</v>
      </c>
    </row>
    <row r="361" spans="2:29" ht="15" customHeight="1" thickBot="1" x14ac:dyDescent="0.35">
      <c r="B361" s="29"/>
      <c r="C361" s="16"/>
      <c r="D361" s="111" t="s">
        <v>16</v>
      </c>
      <c r="E361" s="111"/>
      <c r="F361" s="112"/>
      <c r="G361" s="111" t="s">
        <v>9</v>
      </c>
      <c r="H361" s="111"/>
      <c r="I361" s="112"/>
      <c r="J361" s="1" t="s">
        <v>0</v>
      </c>
      <c r="K361" s="111" t="s">
        <v>11</v>
      </c>
      <c r="L361" s="111"/>
      <c r="M361" s="112"/>
      <c r="N361" s="111" t="s">
        <v>12</v>
      </c>
      <c r="O361" s="111"/>
      <c r="P361" s="112"/>
      <c r="Q361" s="111" t="s">
        <v>13</v>
      </c>
      <c r="R361" s="111"/>
      <c r="S361" s="112"/>
      <c r="T361" s="111" t="s">
        <v>14</v>
      </c>
      <c r="U361" s="111"/>
      <c r="V361" s="112"/>
      <c r="W361" s="111" t="s">
        <v>15</v>
      </c>
      <c r="X361" s="111"/>
      <c r="Y361" s="112"/>
      <c r="Z361" s="49" t="s">
        <v>24</v>
      </c>
      <c r="AA361" s="5">
        <v>864</v>
      </c>
      <c r="AB361" s="5"/>
      <c r="AC361" s="106" t="s">
        <v>23</v>
      </c>
    </row>
    <row r="362" spans="2:29" ht="15" customHeight="1" thickBot="1" x14ac:dyDescent="0.3">
      <c r="B362" s="30" t="s">
        <v>2</v>
      </c>
      <c r="C362" s="24"/>
      <c r="D362" s="68">
        <v>0</v>
      </c>
      <c r="E362" s="66" t="s">
        <v>10</v>
      </c>
      <c r="F362" s="67">
        <v>0</v>
      </c>
      <c r="G362" s="65">
        <v>0</v>
      </c>
      <c r="H362" s="66" t="s">
        <v>10</v>
      </c>
      <c r="I362" s="67">
        <v>0</v>
      </c>
      <c r="J362" s="63" t="s">
        <v>1</v>
      </c>
      <c r="K362" s="65">
        <v>0</v>
      </c>
      <c r="L362" s="66" t="s">
        <v>10</v>
      </c>
      <c r="M362" s="67">
        <v>0</v>
      </c>
      <c r="N362" s="65">
        <v>0</v>
      </c>
      <c r="O362" s="66" t="s">
        <v>10</v>
      </c>
      <c r="P362" s="67">
        <v>0</v>
      </c>
      <c r="Q362" s="65">
        <v>0</v>
      </c>
      <c r="R362" s="66" t="s">
        <v>10</v>
      </c>
      <c r="S362" s="67">
        <v>0</v>
      </c>
      <c r="T362" s="65">
        <v>0</v>
      </c>
      <c r="U362" s="66" t="s">
        <v>10</v>
      </c>
      <c r="V362" s="67">
        <v>0</v>
      </c>
      <c r="W362" s="65">
        <v>0</v>
      </c>
      <c r="X362" s="66" t="s">
        <v>10</v>
      </c>
      <c r="Y362" s="67">
        <v>0</v>
      </c>
      <c r="Z362" s="64">
        <f>AA362/60</f>
        <v>0</v>
      </c>
      <c r="AA362" s="6">
        <f>SUM($D362,$G362,$K362,$N362,$Q362,$T362,$W362)*60+$F362+$I362+$M362+$P362+$S362+$V362+$Y362</f>
        <v>0</v>
      </c>
      <c r="AB362" s="25"/>
      <c r="AC362" s="106" t="s">
        <v>29</v>
      </c>
    </row>
    <row r="363" spans="2:29" ht="15" customHeight="1" x14ac:dyDescent="0.25">
      <c r="B363" s="30" t="s">
        <v>3</v>
      </c>
      <c r="C363" s="24"/>
      <c r="D363" s="69">
        <v>0</v>
      </c>
      <c r="E363" s="3" t="s">
        <v>10</v>
      </c>
      <c r="F363" s="37">
        <v>0</v>
      </c>
      <c r="G363" s="35">
        <v>0</v>
      </c>
      <c r="H363" s="3" t="s">
        <v>10</v>
      </c>
      <c r="I363" s="37">
        <v>0</v>
      </c>
      <c r="J363" s="2" t="s">
        <v>1</v>
      </c>
      <c r="K363" s="35">
        <v>0</v>
      </c>
      <c r="L363" s="3" t="s">
        <v>10</v>
      </c>
      <c r="M363" s="37">
        <v>0</v>
      </c>
      <c r="N363" s="35">
        <v>0</v>
      </c>
      <c r="O363" s="3" t="s">
        <v>10</v>
      </c>
      <c r="P363" s="37">
        <v>0</v>
      </c>
      <c r="Q363" s="35">
        <v>0</v>
      </c>
      <c r="R363" s="3" t="s">
        <v>10</v>
      </c>
      <c r="S363" s="37">
        <v>0</v>
      </c>
      <c r="T363" s="35">
        <v>0</v>
      </c>
      <c r="U363" s="3" t="s">
        <v>10</v>
      </c>
      <c r="V363" s="37">
        <v>0</v>
      </c>
      <c r="W363" s="35">
        <v>0</v>
      </c>
      <c r="X363" s="3" t="s">
        <v>10</v>
      </c>
      <c r="Y363" s="37">
        <v>0</v>
      </c>
      <c r="Z363" s="21">
        <f t="shared" ref="Z363:Z369" si="58">AA363/60</f>
        <v>0</v>
      </c>
      <c r="AA363" s="6">
        <f t="shared" ref="AA363:AA369" si="59">SUM($D363,$G363,$K363,$N363,$Q363,$T363,$W363)*60+$F363+$I363+$M363+$P363+$S363+$V363+$Y363</f>
        <v>0</v>
      </c>
      <c r="AB363" s="25"/>
    </row>
    <row r="364" spans="2:29" ht="15" customHeight="1" x14ac:dyDescent="0.25">
      <c r="B364" s="31" t="s">
        <v>4</v>
      </c>
      <c r="C364" s="26"/>
      <c r="D364" s="71">
        <v>0</v>
      </c>
      <c r="E364" s="61" t="s">
        <v>10</v>
      </c>
      <c r="F364" s="62">
        <v>0</v>
      </c>
      <c r="G364" s="60">
        <v>0</v>
      </c>
      <c r="H364" s="61" t="s">
        <v>10</v>
      </c>
      <c r="I364" s="62">
        <v>0</v>
      </c>
      <c r="J364" s="63" t="s">
        <v>1</v>
      </c>
      <c r="K364" s="60">
        <v>0</v>
      </c>
      <c r="L364" s="61" t="s">
        <v>10</v>
      </c>
      <c r="M364" s="62">
        <v>0</v>
      </c>
      <c r="N364" s="60">
        <v>0</v>
      </c>
      <c r="O364" s="61" t="s">
        <v>10</v>
      </c>
      <c r="P364" s="62">
        <v>0</v>
      </c>
      <c r="Q364" s="60">
        <v>0</v>
      </c>
      <c r="R364" s="61" t="s">
        <v>10</v>
      </c>
      <c r="S364" s="62">
        <v>0</v>
      </c>
      <c r="T364" s="60">
        <v>0</v>
      </c>
      <c r="U364" s="61" t="s">
        <v>10</v>
      </c>
      <c r="V364" s="62">
        <v>0</v>
      </c>
      <c r="W364" s="60">
        <v>0</v>
      </c>
      <c r="X364" s="61" t="s">
        <v>10</v>
      </c>
      <c r="Y364" s="62">
        <v>0</v>
      </c>
      <c r="Z364" s="64">
        <f t="shared" si="58"/>
        <v>0</v>
      </c>
      <c r="AA364" s="6">
        <f t="shared" si="59"/>
        <v>0</v>
      </c>
      <c r="AB364" s="25"/>
      <c r="AC364" s="103">
        <f>SUM(Y364:AB364,N348,O360,O372,O384,O396,O408,O420,O432,O444,O456,O468,O480,O492,O504,O516,O528,O540,O552,O564,O576,O588,O600,O612,O624,O636)</f>
        <v>0</v>
      </c>
    </row>
    <row r="365" spans="2:29" ht="15" customHeight="1" x14ac:dyDescent="0.25">
      <c r="B365" s="30" t="s">
        <v>6</v>
      </c>
      <c r="C365" s="27"/>
      <c r="D365" s="74">
        <v>0</v>
      </c>
      <c r="E365" s="75" t="s">
        <v>10</v>
      </c>
      <c r="F365" s="76">
        <v>0</v>
      </c>
      <c r="G365" s="77">
        <v>0</v>
      </c>
      <c r="H365" s="75" t="s">
        <v>10</v>
      </c>
      <c r="I365" s="76">
        <v>0</v>
      </c>
      <c r="J365" s="78" t="s">
        <v>1</v>
      </c>
      <c r="K365" s="77">
        <v>0</v>
      </c>
      <c r="L365" s="75" t="s">
        <v>10</v>
      </c>
      <c r="M365" s="76">
        <v>0</v>
      </c>
      <c r="N365" s="77">
        <v>0</v>
      </c>
      <c r="O365" s="75" t="s">
        <v>10</v>
      </c>
      <c r="P365" s="76">
        <v>0</v>
      </c>
      <c r="Q365" s="77">
        <v>0</v>
      </c>
      <c r="R365" s="75" t="s">
        <v>10</v>
      </c>
      <c r="S365" s="76">
        <v>0</v>
      </c>
      <c r="T365" s="77">
        <v>0</v>
      </c>
      <c r="U365" s="75" t="s">
        <v>10</v>
      </c>
      <c r="V365" s="76">
        <v>0</v>
      </c>
      <c r="W365" s="77">
        <v>0</v>
      </c>
      <c r="X365" s="75" t="s">
        <v>10</v>
      </c>
      <c r="Y365" s="76">
        <v>0</v>
      </c>
      <c r="Z365" s="79">
        <f t="shared" si="58"/>
        <v>0</v>
      </c>
      <c r="AA365" s="6">
        <f t="shared" si="59"/>
        <v>0</v>
      </c>
      <c r="AB365" s="25"/>
      <c r="AC365" s="103">
        <f>SUM(O648,O660,O672,O684,O696,O708,O720,O732,O744,O756,O768,O780,O792,O804,O816,O828,O840,O852,O864,O876,O888,O900,O912)</f>
        <v>0</v>
      </c>
    </row>
    <row r="366" spans="2:29" ht="15" customHeight="1" x14ac:dyDescent="0.25">
      <c r="B366" s="30" t="s">
        <v>5</v>
      </c>
      <c r="C366" s="27"/>
      <c r="D366" s="69">
        <v>0</v>
      </c>
      <c r="E366" s="3" t="s">
        <v>10</v>
      </c>
      <c r="F366" s="37">
        <v>0</v>
      </c>
      <c r="G366" s="35">
        <v>0</v>
      </c>
      <c r="H366" s="3" t="s">
        <v>10</v>
      </c>
      <c r="I366" s="37">
        <v>0</v>
      </c>
      <c r="J366" s="2" t="s">
        <v>1</v>
      </c>
      <c r="K366" s="35">
        <v>0</v>
      </c>
      <c r="L366" s="3" t="s">
        <v>10</v>
      </c>
      <c r="M366" s="37">
        <v>0</v>
      </c>
      <c r="N366" s="35">
        <v>0</v>
      </c>
      <c r="O366" s="3" t="s">
        <v>10</v>
      </c>
      <c r="P366" s="37">
        <v>0</v>
      </c>
      <c r="Q366" s="35">
        <v>0</v>
      </c>
      <c r="R366" s="3" t="s">
        <v>10</v>
      </c>
      <c r="S366" s="37">
        <v>0</v>
      </c>
      <c r="T366" s="35">
        <v>0</v>
      </c>
      <c r="U366" s="3" t="s">
        <v>10</v>
      </c>
      <c r="V366" s="37">
        <v>0</v>
      </c>
      <c r="W366" s="35">
        <v>0</v>
      </c>
      <c r="X366" s="3" t="s">
        <v>10</v>
      </c>
      <c r="Y366" s="37">
        <v>0</v>
      </c>
      <c r="Z366" s="21">
        <f t="shared" si="58"/>
        <v>0</v>
      </c>
      <c r="AA366" s="6">
        <f t="shared" si="59"/>
        <v>0</v>
      </c>
      <c r="AB366" s="25"/>
      <c r="AC366" s="43"/>
    </row>
    <row r="367" spans="2:29" ht="15" customHeight="1" x14ac:dyDescent="0.25">
      <c r="B367" s="32" t="s">
        <v>7</v>
      </c>
      <c r="C367" s="28"/>
      <c r="D367" s="69">
        <v>0</v>
      </c>
      <c r="E367" s="3" t="s">
        <v>10</v>
      </c>
      <c r="F367" s="37">
        <v>0</v>
      </c>
      <c r="G367" s="35">
        <v>0</v>
      </c>
      <c r="H367" s="3" t="s">
        <v>10</v>
      </c>
      <c r="I367" s="37">
        <v>0</v>
      </c>
      <c r="J367" s="2" t="s">
        <v>1</v>
      </c>
      <c r="K367" s="35">
        <v>0</v>
      </c>
      <c r="L367" s="3" t="s">
        <v>10</v>
      </c>
      <c r="M367" s="37">
        <v>0</v>
      </c>
      <c r="N367" s="35">
        <v>0</v>
      </c>
      <c r="O367" s="3" t="s">
        <v>10</v>
      </c>
      <c r="P367" s="37">
        <v>0</v>
      </c>
      <c r="Q367" s="35">
        <v>0</v>
      </c>
      <c r="R367" s="3" t="s">
        <v>10</v>
      </c>
      <c r="S367" s="37">
        <v>0</v>
      </c>
      <c r="T367" s="35">
        <v>0</v>
      </c>
      <c r="U367" s="3" t="s">
        <v>10</v>
      </c>
      <c r="V367" s="37">
        <v>0</v>
      </c>
      <c r="W367" s="35">
        <v>0</v>
      </c>
      <c r="X367" s="3" t="s">
        <v>10</v>
      </c>
      <c r="Y367" s="37">
        <v>0</v>
      </c>
      <c r="Z367" s="21">
        <f t="shared" si="58"/>
        <v>0</v>
      </c>
      <c r="AA367" s="6">
        <f t="shared" si="59"/>
        <v>0</v>
      </c>
      <c r="AB367" s="25"/>
      <c r="AC367" s="43"/>
    </row>
    <row r="368" spans="2:29" ht="15" customHeight="1" x14ac:dyDescent="0.25">
      <c r="B368" s="31" t="s">
        <v>8</v>
      </c>
      <c r="C368" s="26"/>
      <c r="D368" s="69">
        <v>0</v>
      </c>
      <c r="E368" s="3" t="s">
        <v>10</v>
      </c>
      <c r="F368" s="37">
        <v>0</v>
      </c>
      <c r="G368" s="35">
        <v>0</v>
      </c>
      <c r="H368" s="3" t="s">
        <v>10</v>
      </c>
      <c r="I368" s="37">
        <v>0</v>
      </c>
      <c r="J368" s="2" t="s">
        <v>1</v>
      </c>
      <c r="K368" s="35">
        <v>0</v>
      </c>
      <c r="L368" s="3" t="s">
        <v>10</v>
      </c>
      <c r="M368" s="37">
        <v>0</v>
      </c>
      <c r="N368" s="35">
        <v>0</v>
      </c>
      <c r="O368" s="3" t="s">
        <v>10</v>
      </c>
      <c r="P368" s="37">
        <v>0</v>
      </c>
      <c r="Q368" s="35">
        <v>0</v>
      </c>
      <c r="R368" s="3" t="s">
        <v>10</v>
      </c>
      <c r="S368" s="37">
        <v>0</v>
      </c>
      <c r="T368" s="35">
        <v>0</v>
      </c>
      <c r="U368" s="3" t="s">
        <v>10</v>
      </c>
      <c r="V368" s="37">
        <v>0</v>
      </c>
      <c r="W368" s="35">
        <v>0</v>
      </c>
      <c r="X368" s="3" t="s">
        <v>10</v>
      </c>
      <c r="Y368" s="37">
        <v>0</v>
      </c>
      <c r="Z368" s="21">
        <f t="shared" si="58"/>
        <v>0</v>
      </c>
      <c r="AA368" s="6">
        <f t="shared" si="59"/>
        <v>0</v>
      </c>
      <c r="AB368" s="25"/>
      <c r="AC368" s="43"/>
    </row>
    <row r="369" spans="2:29" ht="15" customHeight="1" thickBot="1" x14ac:dyDescent="0.3">
      <c r="B369" s="45" t="s">
        <v>25</v>
      </c>
      <c r="C369" s="33"/>
      <c r="D369" s="70">
        <v>0</v>
      </c>
      <c r="E369" s="39" t="s">
        <v>10</v>
      </c>
      <c r="F369" s="38">
        <v>0</v>
      </c>
      <c r="G369" s="36">
        <v>0</v>
      </c>
      <c r="H369" s="39" t="s">
        <v>10</v>
      </c>
      <c r="I369" s="38">
        <v>0</v>
      </c>
      <c r="J369" s="22" t="s">
        <v>1</v>
      </c>
      <c r="K369" s="36">
        <v>0</v>
      </c>
      <c r="L369" s="39" t="s">
        <v>10</v>
      </c>
      <c r="M369" s="38">
        <v>0</v>
      </c>
      <c r="N369" s="36">
        <v>0</v>
      </c>
      <c r="O369" s="39" t="s">
        <v>10</v>
      </c>
      <c r="P369" s="38">
        <v>0</v>
      </c>
      <c r="Q369" s="36">
        <v>0</v>
      </c>
      <c r="R369" s="39" t="s">
        <v>10</v>
      </c>
      <c r="S369" s="38">
        <v>0</v>
      </c>
      <c r="T369" s="36">
        <v>0</v>
      </c>
      <c r="U369" s="39" t="s">
        <v>10</v>
      </c>
      <c r="V369" s="38">
        <v>0</v>
      </c>
      <c r="W369" s="36">
        <v>0</v>
      </c>
      <c r="X369" s="39" t="s">
        <v>10</v>
      </c>
      <c r="Y369" s="38">
        <v>0</v>
      </c>
      <c r="Z369" s="23">
        <f t="shared" si="58"/>
        <v>0</v>
      </c>
      <c r="AA369" s="6">
        <f t="shared" si="59"/>
        <v>0</v>
      </c>
      <c r="AB369" s="25"/>
      <c r="AC369" s="46"/>
    </row>
    <row r="370" spans="2:29" ht="5.0999999999999996" customHeight="1" thickBot="1" x14ac:dyDescent="0.3">
      <c r="AC370" s="52">
        <f>Z362+Z364</f>
        <v>0</v>
      </c>
    </row>
    <row r="371" spans="2:29" ht="13.8" thickBot="1" x14ac:dyDescent="0.3">
      <c r="B371" s="99"/>
      <c r="C371" s="100"/>
      <c r="D371" s="118"/>
      <c r="E371" s="119"/>
      <c r="F371" s="119"/>
      <c r="G371" s="127"/>
      <c r="H371" s="128"/>
      <c r="I371" s="100"/>
      <c r="J371" s="129"/>
      <c r="K371" s="130"/>
      <c r="L371" s="130"/>
      <c r="M371" s="102"/>
      <c r="N371" s="131" t="s">
        <v>37</v>
      </c>
      <c r="O371" s="132"/>
      <c r="P371" s="132"/>
      <c r="Q371" s="132"/>
      <c r="R371" s="132"/>
      <c r="S371" s="132"/>
      <c r="T371" s="131" t="s">
        <v>38</v>
      </c>
      <c r="U371" s="133"/>
      <c r="V371" s="133"/>
      <c r="W371" s="133"/>
      <c r="X371" s="133"/>
      <c r="Y371" s="134"/>
      <c r="Z371" s="101" t="s">
        <v>34</v>
      </c>
      <c r="AA371" s="48"/>
      <c r="AB371" s="48"/>
      <c r="AC371" s="80" t="s">
        <v>33</v>
      </c>
    </row>
    <row r="372" spans="2:29" ht="16.2" thickBot="1" x14ac:dyDescent="0.35">
      <c r="B372" s="19" t="s">
        <v>17</v>
      </c>
      <c r="C372" s="20">
        <f>C360+1</f>
        <v>31</v>
      </c>
      <c r="D372" s="114">
        <f>I360+1</f>
        <v>45585</v>
      </c>
      <c r="E372" s="115"/>
      <c r="F372" s="115"/>
      <c r="G372" s="115"/>
      <c r="H372" s="40" t="s">
        <v>18</v>
      </c>
      <c r="I372" s="116">
        <f>D372+6</f>
        <v>45591</v>
      </c>
      <c r="J372" s="117"/>
      <c r="K372" s="117"/>
      <c r="L372" s="117"/>
      <c r="M372" s="117"/>
      <c r="N372" s="117"/>
      <c r="O372" s="113">
        <f>SUM($Z374:$Z381)</f>
        <v>0</v>
      </c>
      <c r="P372" s="110"/>
      <c r="Q372" s="110"/>
      <c r="R372" s="109" t="s">
        <v>20</v>
      </c>
      <c r="S372" s="109"/>
      <c r="T372" s="113">
        <f>SUM($Z374:$Z381)+T360</f>
        <v>0</v>
      </c>
      <c r="U372" s="110"/>
      <c r="V372" s="110"/>
      <c r="W372" s="109" t="s">
        <v>19</v>
      </c>
      <c r="X372" s="109"/>
      <c r="Y372" s="110"/>
      <c r="Z372" s="50">
        <f>$T372/$AA$13</f>
        <v>0</v>
      </c>
      <c r="AA372" s="4"/>
      <c r="AB372" s="4"/>
      <c r="AC372" s="81">
        <f>AC$9</f>
        <v>0</v>
      </c>
    </row>
    <row r="373" spans="2:29" ht="16.2" thickBot="1" x14ac:dyDescent="0.35">
      <c r="B373" s="29"/>
      <c r="C373" s="16"/>
      <c r="D373" s="111" t="s">
        <v>16</v>
      </c>
      <c r="E373" s="111"/>
      <c r="F373" s="112"/>
      <c r="G373" s="111" t="s">
        <v>9</v>
      </c>
      <c r="H373" s="111"/>
      <c r="I373" s="112"/>
      <c r="J373" s="1" t="s">
        <v>0</v>
      </c>
      <c r="K373" s="111" t="s">
        <v>11</v>
      </c>
      <c r="L373" s="111"/>
      <c r="M373" s="112"/>
      <c r="N373" s="111" t="s">
        <v>12</v>
      </c>
      <c r="O373" s="111"/>
      <c r="P373" s="112"/>
      <c r="Q373" s="111" t="s">
        <v>13</v>
      </c>
      <c r="R373" s="111"/>
      <c r="S373" s="112"/>
      <c r="T373" s="111" t="s">
        <v>14</v>
      </c>
      <c r="U373" s="111"/>
      <c r="V373" s="112"/>
      <c r="W373" s="111" t="s">
        <v>15</v>
      </c>
      <c r="X373" s="111"/>
      <c r="Y373" s="112"/>
      <c r="Z373" s="49" t="s">
        <v>24</v>
      </c>
      <c r="AA373" s="5">
        <v>864</v>
      </c>
      <c r="AB373" s="5"/>
      <c r="AC373" s="106" t="s">
        <v>23</v>
      </c>
    </row>
    <row r="374" spans="2:29" ht="15" customHeight="1" thickBot="1" x14ac:dyDescent="0.3">
      <c r="B374" s="30" t="s">
        <v>2</v>
      </c>
      <c r="C374" s="24"/>
      <c r="D374" s="68">
        <v>0</v>
      </c>
      <c r="E374" s="66" t="s">
        <v>10</v>
      </c>
      <c r="F374" s="67">
        <v>0</v>
      </c>
      <c r="G374" s="65">
        <v>0</v>
      </c>
      <c r="H374" s="66" t="s">
        <v>10</v>
      </c>
      <c r="I374" s="67">
        <v>0</v>
      </c>
      <c r="J374" s="63" t="s">
        <v>1</v>
      </c>
      <c r="K374" s="65">
        <v>0</v>
      </c>
      <c r="L374" s="66" t="s">
        <v>10</v>
      </c>
      <c r="M374" s="67">
        <v>0</v>
      </c>
      <c r="N374" s="65">
        <v>0</v>
      </c>
      <c r="O374" s="66" t="s">
        <v>10</v>
      </c>
      <c r="P374" s="67">
        <v>0</v>
      </c>
      <c r="Q374" s="65">
        <v>0</v>
      </c>
      <c r="R374" s="66" t="s">
        <v>10</v>
      </c>
      <c r="S374" s="67">
        <v>0</v>
      </c>
      <c r="T374" s="65">
        <v>0</v>
      </c>
      <c r="U374" s="66" t="s">
        <v>10</v>
      </c>
      <c r="V374" s="67">
        <v>0</v>
      </c>
      <c r="W374" s="65">
        <v>0</v>
      </c>
      <c r="X374" s="66" t="s">
        <v>10</v>
      </c>
      <c r="Y374" s="67">
        <v>0</v>
      </c>
      <c r="Z374" s="64">
        <f>AA374/60</f>
        <v>0</v>
      </c>
      <c r="AA374" s="6">
        <f>SUM($D374,$G374,$K374,$N374,$Q374,$T374,$W374)*60+$F374+$I374+$M374+$P374+$S374+$V374+$Y374</f>
        <v>0</v>
      </c>
      <c r="AB374" s="25"/>
      <c r="AC374" s="106" t="s">
        <v>29</v>
      </c>
    </row>
    <row r="375" spans="2:29" ht="15" customHeight="1" x14ac:dyDescent="0.25">
      <c r="B375" s="30" t="s">
        <v>3</v>
      </c>
      <c r="C375" s="24"/>
      <c r="D375" s="69">
        <v>0</v>
      </c>
      <c r="E375" s="3" t="s">
        <v>10</v>
      </c>
      <c r="F375" s="37">
        <v>0</v>
      </c>
      <c r="G375" s="35">
        <v>0</v>
      </c>
      <c r="H375" s="3" t="s">
        <v>10</v>
      </c>
      <c r="I375" s="37">
        <v>0</v>
      </c>
      <c r="J375" s="2" t="s">
        <v>1</v>
      </c>
      <c r="K375" s="35">
        <v>0</v>
      </c>
      <c r="L375" s="3" t="s">
        <v>10</v>
      </c>
      <c r="M375" s="37">
        <v>0</v>
      </c>
      <c r="N375" s="35">
        <v>0</v>
      </c>
      <c r="O375" s="3" t="s">
        <v>10</v>
      </c>
      <c r="P375" s="37">
        <v>0</v>
      </c>
      <c r="Q375" s="35">
        <v>0</v>
      </c>
      <c r="R375" s="3" t="s">
        <v>10</v>
      </c>
      <c r="S375" s="37">
        <v>0</v>
      </c>
      <c r="T375" s="35">
        <v>0</v>
      </c>
      <c r="U375" s="3" t="s">
        <v>10</v>
      </c>
      <c r="V375" s="37">
        <v>0</v>
      </c>
      <c r="W375" s="35">
        <v>0</v>
      </c>
      <c r="X375" s="3" t="s">
        <v>10</v>
      </c>
      <c r="Y375" s="37">
        <v>0</v>
      </c>
      <c r="Z375" s="21">
        <f t="shared" ref="Z375:Z381" si="60">AA375/60</f>
        <v>0</v>
      </c>
      <c r="AA375" s="6">
        <f t="shared" ref="AA375:AA381" si="61">SUM($D375,$G375,$K375,$N375,$Q375,$T375,$W375)*60+$F375+$I375+$M375+$P375+$S375+$V375+$Y375</f>
        <v>0</v>
      </c>
      <c r="AB375" s="25"/>
      <c r="AC375" s="46"/>
    </row>
    <row r="376" spans="2:29" ht="15" customHeight="1" x14ac:dyDescent="0.25">
      <c r="B376" s="31" t="s">
        <v>4</v>
      </c>
      <c r="C376" s="26"/>
      <c r="D376" s="71">
        <v>0</v>
      </c>
      <c r="E376" s="61" t="s">
        <v>10</v>
      </c>
      <c r="F376" s="62">
        <v>0</v>
      </c>
      <c r="G376" s="60">
        <v>0</v>
      </c>
      <c r="H376" s="61" t="s">
        <v>10</v>
      </c>
      <c r="I376" s="62">
        <v>0</v>
      </c>
      <c r="J376" s="63" t="s">
        <v>1</v>
      </c>
      <c r="K376" s="60">
        <v>0</v>
      </c>
      <c r="L376" s="61" t="s">
        <v>10</v>
      </c>
      <c r="M376" s="62">
        <v>0</v>
      </c>
      <c r="N376" s="60">
        <v>0</v>
      </c>
      <c r="O376" s="61" t="s">
        <v>10</v>
      </c>
      <c r="P376" s="62">
        <v>0</v>
      </c>
      <c r="Q376" s="60">
        <v>0</v>
      </c>
      <c r="R376" s="61" t="s">
        <v>10</v>
      </c>
      <c r="S376" s="62">
        <v>0</v>
      </c>
      <c r="T376" s="60">
        <v>0</v>
      </c>
      <c r="U376" s="61" t="s">
        <v>10</v>
      </c>
      <c r="V376" s="62">
        <v>0</v>
      </c>
      <c r="W376" s="60">
        <v>0</v>
      </c>
      <c r="X376" s="61" t="s">
        <v>10</v>
      </c>
      <c r="Y376" s="62">
        <v>0</v>
      </c>
      <c r="Z376" s="64">
        <f t="shared" si="60"/>
        <v>0</v>
      </c>
      <c r="AA376" s="6">
        <f t="shared" si="61"/>
        <v>0</v>
      </c>
      <c r="AB376" s="25"/>
      <c r="AC376" s="46"/>
    </row>
    <row r="377" spans="2:29" ht="15" customHeight="1" x14ac:dyDescent="0.25">
      <c r="B377" s="30" t="s">
        <v>6</v>
      </c>
      <c r="C377" s="27"/>
      <c r="D377" s="74">
        <v>0</v>
      </c>
      <c r="E377" s="75" t="s">
        <v>10</v>
      </c>
      <c r="F377" s="76">
        <v>0</v>
      </c>
      <c r="G377" s="77">
        <v>0</v>
      </c>
      <c r="H377" s="75" t="s">
        <v>10</v>
      </c>
      <c r="I377" s="76">
        <v>0</v>
      </c>
      <c r="J377" s="78" t="s">
        <v>1</v>
      </c>
      <c r="K377" s="77">
        <v>0</v>
      </c>
      <c r="L377" s="75" t="s">
        <v>10</v>
      </c>
      <c r="M377" s="76">
        <v>0</v>
      </c>
      <c r="N377" s="77">
        <v>0</v>
      </c>
      <c r="O377" s="75" t="s">
        <v>10</v>
      </c>
      <c r="P377" s="76">
        <v>0</v>
      </c>
      <c r="Q377" s="77">
        <v>0</v>
      </c>
      <c r="R377" s="75" t="s">
        <v>10</v>
      </c>
      <c r="S377" s="76">
        <v>0</v>
      </c>
      <c r="T377" s="77">
        <v>0</v>
      </c>
      <c r="U377" s="75" t="s">
        <v>10</v>
      </c>
      <c r="V377" s="76">
        <v>0</v>
      </c>
      <c r="W377" s="77">
        <v>0</v>
      </c>
      <c r="X377" s="75" t="s">
        <v>10</v>
      </c>
      <c r="Y377" s="76">
        <v>0</v>
      </c>
      <c r="Z377" s="79">
        <f t="shared" si="60"/>
        <v>0</v>
      </c>
      <c r="AA377" s="6">
        <f t="shared" si="61"/>
        <v>0</v>
      </c>
      <c r="AB377" s="25"/>
      <c r="AC377" s="46"/>
    </row>
    <row r="378" spans="2:29" ht="15" customHeight="1" x14ac:dyDescent="0.25">
      <c r="B378" s="30" t="s">
        <v>5</v>
      </c>
      <c r="C378" s="27"/>
      <c r="D378" s="69">
        <v>0</v>
      </c>
      <c r="E378" s="3" t="s">
        <v>10</v>
      </c>
      <c r="F378" s="37">
        <v>0</v>
      </c>
      <c r="G378" s="35">
        <v>0</v>
      </c>
      <c r="H378" s="3" t="s">
        <v>10</v>
      </c>
      <c r="I378" s="37">
        <v>0</v>
      </c>
      <c r="J378" s="2" t="s">
        <v>1</v>
      </c>
      <c r="K378" s="35">
        <v>0</v>
      </c>
      <c r="L378" s="3" t="s">
        <v>10</v>
      </c>
      <c r="M378" s="37">
        <v>0</v>
      </c>
      <c r="N378" s="35">
        <v>0</v>
      </c>
      <c r="O378" s="3" t="s">
        <v>10</v>
      </c>
      <c r="P378" s="37">
        <v>0</v>
      </c>
      <c r="Q378" s="35">
        <v>0</v>
      </c>
      <c r="R378" s="3" t="s">
        <v>10</v>
      </c>
      <c r="S378" s="37">
        <v>0</v>
      </c>
      <c r="T378" s="35">
        <v>0</v>
      </c>
      <c r="U378" s="3" t="s">
        <v>10</v>
      </c>
      <c r="V378" s="37">
        <v>0</v>
      </c>
      <c r="W378" s="35">
        <v>0</v>
      </c>
      <c r="X378" s="3" t="s">
        <v>10</v>
      </c>
      <c r="Y378" s="37">
        <v>0</v>
      </c>
      <c r="Z378" s="21">
        <f t="shared" si="60"/>
        <v>0</v>
      </c>
      <c r="AA378" s="6">
        <f t="shared" si="61"/>
        <v>0</v>
      </c>
      <c r="AB378" s="25"/>
      <c r="AC378" s="46"/>
    </row>
    <row r="379" spans="2:29" ht="15" customHeight="1" x14ac:dyDescent="0.25">
      <c r="B379" s="32" t="s">
        <v>7</v>
      </c>
      <c r="C379" s="28"/>
      <c r="D379" s="69">
        <v>0</v>
      </c>
      <c r="E379" s="3" t="s">
        <v>10</v>
      </c>
      <c r="F379" s="37">
        <v>0</v>
      </c>
      <c r="G379" s="35">
        <v>0</v>
      </c>
      <c r="H379" s="3" t="s">
        <v>10</v>
      </c>
      <c r="I379" s="37">
        <v>0</v>
      </c>
      <c r="J379" s="2" t="s">
        <v>1</v>
      </c>
      <c r="K379" s="35">
        <v>0</v>
      </c>
      <c r="L379" s="3" t="s">
        <v>10</v>
      </c>
      <c r="M379" s="37">
        <v>0</v>
      </c>
      <c r="N379" s="35">
        <v>0</v>
      </c>
      <c r="O379" s="3" t="s">
        <v>10</v>
      </c>
      <c r="P379" s="37">
        <v>0</v>
      </c>
      <c r="Q379" s="35">
        <v>0</v>
      </c>
      <c r="R379" s="3" t="s">
        <v>10</v>
      </c>
      <c r="S379" s="37">
        <v>0</v>
      </c>
      <c r="T379" s="35">
        <v>0</v>
      </c>
      <c r="U379" s="3" t="s">
        <v>10</v>
      </c>
      <c r="V379" s="37">
        <v>0</v>
      </c>
      <c r="W379" s="35">
        <v>0</v>
      </c>
      <c r="X379" s="3" t="s">
        <v>10</v>
      </c>
      <c r="Y379" s="37">
        <v>0</v>
      </c>
      <c r="Z379" s="21">
        <f t="shared" si="60"/>
        <v>0</v>
      </c>
      <c r="AA379" s="6">
        <f t="shared" si="61"/>
        <v>0</v>
      </c>
      <c r="AB379" s="25"/>
      <c r="AC379" s="46"/>
    </row>
    <row r="380" spans="2:29" ht="15" customHeight="1" x14ac:dyDescent="0.25">
      <c r="B380" s="31" t="s">
        <v>8</v>
      </c>
      <c r="C380" s="26"/>
      <c r="D380" s="69">
        <v>0</v>
      </c>
      <c r="E380" s="3" t="s">
        <v>10</v>
      </c>
      <c r="F380" s="37">
        <v>0</v>
      </c>
      <c r="G380" s="35">
        <v>0</v>
      </c>
      <c r="H380" s="3" t="s">
        <v>10</v>
      </c>
      <c r="I380" s="37">
        <v>0</v>
      </c>
      <c r="J380" s="2" t="s">
        <v>1</v>
      </c>
      <c r="K380" s="35">
        <v>0</v>
      </c>
      <c r="L380" s="3" t="s">
        <v>10</v>
      </c>
      <c r="M380" s="37">
        <v>0</v>
      </c>
      <c r="N380" s="35">
        <v>0</v>
      </c>
      <c r="O380" s="3" t="s">
        <v>10</v>
      </c>
      <c r="P380" s="37">
        <v>0</v>
      </c>
      <c r="Q380" s="35">
        <v>0</v>
      </c>
      <c r="R380" s="3" t="s">
        <v>10</v>
      </c>
      <c r="S380" s="37">
        <v>0</v>
      </c>
      <c r="T380" s="35">
        <v>0</v>
      </c>
      <c r="U380" s="3" t="s">
        <v>10</v>
      </c>
      <c r="V380" s="37">
        <v>0</v>
      </c>
      <c r="W380" s="35">
        <v>0</v>
      </c>
      <c r="X380" s="3" t="s">
        <v>10</v>
      </c>
      <c r="Y380" s="37">
        <v>0</v>
      </c>
      <c r="Z380" s="21">
        <f t="shared" si="60"/>
        <v>0</v>
      </c>
      <c r="AA380" s="6">
        <f t="shared" si="61"/>
        <v>0</v>
      </c>
      <c r="AB380" s="25"/>
      <c r="AC380" s="46"/>
    </row>
    <row r="381" spans="2:29" ht="15" customHeight="1" thickBot="1" x14ac:dyDescent="0.3">
      <c r="B381" s="45" t="s">
        <v>25</v>
      </c>
      <c r="C381" s="33"/>
      <c r="D381" s="70">
        <v>0</v>
      </c>
      <c r="E381" s="39" t="s">
        <v>10</v>
      </c>
      <c r="F381" s="38">
        <v>0</v>
      </c>
      <c r="G381" s="36">
        <v>0</v>
      </c>
      <c r="H381" s="39" t="s">
        <v>10</v>
      </c>
      <c r="I381" s="38">
        <v>0</v>
      </c>
      <c r="J381" s="22" t="s">
        <v>1</v>
      </c>
      <c r="K381" s="36">
        <v>0</v>
      </c>
      <c r="L381" s="39" t="s">
        <v>10</v>
      </c>
      <c r="M381" s="38">
        <v>0</v>
      </c>
      <c r="N381" s="36">
        <v>0</v>
      </c>
      <c r="O381" s="39" t="s">
        <v>10</v>
      </c>
      <c r="P381" s="38">
        <v>0</v>
      </c>
      <c r="Q381" s="36">
        <v>0</v>
      </c>
      <c r="R381" s="39" t="s">
        <v>10</v>
      </c>
      <c r="S381" s="38">
        <v>0</v>
      </c>
      <c r="T381" s="36">
        <v>0</v>
      </c>
      <c r="U381" s="39" t="s">
        <v>10</v>
      </c>
      <c r="V381" s="38">
        <v>0</v>
      </c>
      <c r="W381" s="36">
        <v>0</v>
      </c>
      <c r="X381" s="39" t="s">
        <v>10</v>
      </c>
      <c r="Y381" s="38">
        <v>0</v>
      </c>
      <c r="Z381" s="23">
        <f t="shared" si="60"/>
        <v>0</v>
      </c>
      <c r="AA381" s="6">
        <f t="shared" si="61"/>
        <v>0</v>
      </c>
      <c r="AB381" s="25"/>
      <c r="AC381" s="46"/>
    </row>
    <row r="382" spans="2:29" ht="5.0999999999999996" customHeight="1" thickBot="1" x14ac:dyDescent="0.3">
      <c r="AA382" s="4"/>
      <c r="AB382" s="4"/>
      <c r="AC382" s="52">
        <f>Z374+Z376</f>
        <v>0</v>
      </c>
    </row>
    <row r="383" spans="2:29" ht="15" customHeight="1" thickBot="1" x14ac:dyDescent="0.3">
      <c r="B383" s="99"/>
      <c r="C383" s="100"/>
      <c r="D383" s="118"/>
      <c r="E383" s="119"/>
      <c r="F383" s="119"/>
      <c r="G383" s="127"/>
      <c r="H383" s="128"/>
      <c r="I383" s="100"/>
      <c r="J383" s="129"/>
      <c r="K383" s="130"/>
      <c r="L383" s="130"/>
      <c r="M383" s="102"/>
      <c r="N383" s="131" t="s">
        <v>37</v>
      </c>
      <c r="O383" s="132"/>
      <c r="P383" s="132"/>
      <c r="Q383" s="132"/>
      <c r="R383" s="132"/>
      <c r="S383" s="132"/>
      <c r="T383" s="131" t="s">
        <v>38</v>
      </c>
      <c r="U383" s="133"/>
      <c r="V383" s="133"/>
      <c r="W383" s="133"/>
      <c r="X383" s="133"/>
      <c r="Y383" s="134"/>
      <c r="Z383" s="101" t="s">
        <v>34</v>
      </c>
      <c r="AA383" s="48"/>
      <c r="AB383" s="48"/>
      <c r="AC383" s="80" t="s">
        <v>33</v>
      </c>
    </row>
    <row r="384" spans="2:29" ht="15" customHeight="1" thickBot="1" x14ac:dyDescent="0.35">
      <c r="B384" s="19" t="s">
        <v>17</v>
      </c>
      <c r="C384" s="20">
        <f>C372+1</f>
        <v>32</v>
      </c>
      <c r="D384" s="114">
        <f>I372+1</f>
        <v>45592</v>
      </c>
      <c r="E384" s="115"/>
      <c r="F384" s="115"/>
      <c r="G384" s="115"/>
      <c r="H384" s="40" t="s">
        <v>18</v>
      </c>
      <c r="I384" s="116">
        <f>D384+6</f>
        <v>45598</v>
      </c>
      <c r="J384" s="117"/>
      <c r="K384" s="117"/>
      <c r="L384" s="117"/>
      <c r="M384" s="117"/>
      <c r="N384" s="117"/>
      <c r="O384" s="113">
        <f>SUM($Z386:$Z393)</f>
        <v>0</v>
      </c>
      <c r="P384" s="110"/>
      <c r="Q384" s="110"/>
      <c r="R384" s="109" t="s">
        <v>20</v>
      </c>
      <c r="S384" s="109"/>
      <c r="T384" s="113">
        <f>SUM($Z386:$Z393)+T372</f>
        <v>0</v>
      </c>
      <c r="U384" s="110"/>
      <c r="V384" s="110"/>
      <c r="W384" s="109" t="s">
        <v>19</v>
      </c>
      <c r="X384" s="109"/>
      <c r="Y384" s="110"/>
      <c r="Z384" s="50">
        <f>$T384/$AA$13</f>
        <v>0</v>
      </c>
      <c r="AA384" s="4"/>
      <c r="AB384" s="4"/>
      <c r="AC384" s="81">
        <f>AC$9</f>
        <v>0</v>
      </c>
    </row>
    <row r="385" spans="2:29" ht="15" customHeight="1" thickBot="1" x14ac:dyDescent="0.35">
      <c r="B385" s="29"/>
      <c r="C385" s="16"/>
      <c r="D385" s="111" t="s">
        <v>16</v>
      </c>
      <c r="E385" s="111"/>
      <c r="F385" s="112"/>
      <c r="G385" s="111" t="s">
        <v>9</v>
      </c>
      <c r="H385" s="111"/>
      <c r="I385" s="112"/>
      <c r="J385" s="1" t="s">
        <v>0</v>
      </c>
      <c r="K385" s="111" t="s">
        <v>11</v>
      </c>
      <c r="L385" s="111"/>
      <c r="M385" s="112"/>
      <c r="N385" s="111" t="s">
        <v>12</v>
      </c>
      <c r="O385" s="111"/>
      <c r="P385" s="112"/>
      <c r="Q385" s="111" t="s">
        <v>13</v>
      </c>
      <c r="R385" s="111"/>
      <c r="S385" s="112"/>
      <c r="T385" s="111" t="s">
        <v>14</v>
      </c>
      <c r="U385" s="111"/>
      <c r="V385" s="112"/>
      <c r="W385" s="111" t="s">
        <v>15</v>
      </c>
      <c r="X385" s="111"/>
      <c r="Y385" s="112"/>
      <c r="Z385" s="49" t="s">
        <v>24</v>
      </c>
      <c r="AA385" s="5">
        <v>864</v>
      </c>
      <c r="AB385" s="5"/>
      <c r="AC385" s="106" t="s">
        <v>23</v>
      </c>
    </row>
    <row r="386" spans="2:29" ht="15" customHeight="1" thickBot="1" x14ac:dyDescent="0.3">
      <c r="B386" s="30" t="s">
        <v>2</v>
      </c>
      <c r="C386" s="24"/>
      <c r="D386" s="68">
        <v>0</v>
      </c>
      <c r="E386" s="66" t="s">
        <v>10</v>
      </c>
      <c r="F386" s="67">
        <v>0</v>
      </c>
      <c r="G386" s="65">
        <v>0</v>
      </c>
      <c r="H386" s="66" t="s">
        <v>10</v>
      </c>
      <c r="I386" s="67">
        <v>0</v>
      </c>
      <c r="J386" s="63" t="s">
        <v>1</v>
      </c>
      <c r="K386" s="65">
        <v>0</v>
      </c>
      <c r="L386" s="66" t="s">
        <v>10</v>
      </c>
      <c r="M386" s="67">
        <v>0</v>
      </c>
      <c r="N386" s="65">
        <v>0</v>
      </c>
      <c r="O386" s="66" t="s">
        <v>10</v>
      </c>
      <c r="P386" s="67">
        <v>0</v>
      </c>
      <c r="Q386" s="65">
        <v>0</v>
      </c>
      <c r="R386" s="66" t="s">
        <v>10</v>
      </c>
      <c r="S386" s="67">
        <v>0</v>
      </c>
      <c r="T386" s="65">
        <v>0</v>
      </c>
      <c r="U386" s="66" t="s">
        <v>10</v>
      </c>
      <c r="V386" s="67">
        <v>0</v>
      </c>
      <c r="W386" s="65">
        <v>0</v>
      </c>
      <c r="X386" s="66" t="s">
        <v>10</v>
      </c>
      <c r="Y386" s="67">
        <v>0</v>
      </c>
      <c r="Z386" s="64">
        <f>AA386/60</f>
        <v>0</v>
      </c>
      <c r="AA386" s="6">
        <f>SUM($D386,$G386,$K386,$N386,$Q386,$T386,$W386)*60+$F386+$I386+$M386+$P386+$S386+$V386+$Y386</f>
        <v>0</v>
      </c>
      <c r="AB386" s="25"/>
      <c r="AC386" s="106" t="s">
        <v>29</v>
      </c>
    </row>
    <row r="387" spans="2:29" ht="15" customHeight="1" x14ac:dyDescent="0.25">
      <c r="B387" s="30" t="s">
        <v>3</v>
      </c>
      <c r="C387" s="24"/>
      <c r="D387" s="69">
        <v>0</v>
      </c>
      <c r="E387" s="3" t="s">
        <v>10</v>
      </c>
      <c r="F387" s="37">
        <v>0</v>
      </c>
      <c r="G387" s="35">
        <v>0</v>
      </c>
      <c r="H387" s="3" t="s">
        <v>10</v>
      </c>
      <c r="I387" s="37">
        <v>0</v>
      </c>
      <c r="J387" s="2" t="s">
        <v>1</v>
      </c>
      <c r="K387" s="35">
        <v>0</v>
      </c>
      <c r="L387" s="3" t="s">
        <v>10</v>
      </c>
      <c r="M387" s="37">
        <v>0</v>
      </c>
      <c r="N387" s="35">
        <v>0</v>
      </c>
      <c r="O387" s="3" t="s">
        <v>10</v>
      </c>
      <c r="P387" s="37">
        <v>0</v>
      </c>
      <c r="Q387" s="35">
        <v>0</v>
      </c>
      <c r="R387" s="3" t="s">
        <v>10</v>
      </c>
      <c r="S387" s="37">
        <v>0</v>
      </c>
      <c r="T387" s="35">
        <v>0</v>
      </c>
      <c r="U387" s="3" t="s">
        <v>10</v>
      </c>
      <c r="V387" s="37">
        <v>0</v>
      </c>
      <c r="W387" s="35">
        <v>0</v>
      </c>
      <c r="X387" s="3" t="s">
        <v>10</v>
      </c>
      <c r="Y387" s="37">
        <v>0</v>
      </c>
      <c r="Z387" s="21">
        <f t="shared" ref="Z387:Z393" si="62">AA387/60</f>
        <v>0</v>
      </c>
      <c r="AA387" s="6">
        <f t="shared" ref="AA387:AA393" si="63">SUM($D387,$G387,$K387,$N387,$Q387,$T387,$W387)*60+$F387+$I387+$M387+$P387+$S387+$V387+$Y387</f>
        <v>0</v>
      </c>
      <c r="AB387" s="25"/>
    </row>
    <row r="388" spans="2:29" ht="15" customHeight="1" x14ac:dyDescent="0.25">
      <c r="B388" s="31" t="s">
        <v>4</v>
      </c>
      <c r="C388" s="26"/>
      <c r="D388" s="71">
        <v>0</v>
      </c>
      <c r="E388" s="61" t="s">
        <v>10</v>
      </c>
      <c r="F388" s="62">
        <v>0</v>
      </c>
      <c r="G388" s="60">
        <v>0</v>
      </c>
      <c r="H388" s="61" t="s">
        <v>10</v>
      </c>
      <c r="I388" s="62">
        <v>0</v>
      </c>
      <c r="J388" s="63" t="s">
        <v>1</v>
      </c>
      <c r="K388" s="60">
        <v>0</v>
      </c>
      <c r="L388" s="61" t="s">
        <v>10</v>
      </c>
      <c r="M388" s="62">
        <v>0</v>
      </c>
      <c r="N388" s="60">
        <v>0</v>
      </c>
      <c r="O388" s="61" t="s">
        <v>10</v>
      </c>
      <c r="P388" s="62">
        <v>0</v>
      </c>
      <c r="Q388" s="60">
        <v>0</v>
      </c>
      <c r="R388" s="61" t="s">
        <v>10</v>
      </c>
      <c r="S388" s="62">
        <v>0</v>
      </c>
      <c r="T388" s="60">
        <v>0</v>
      </c>
      <c r="U388" s="61" t="s">
        <v>10</v>
      </c>
      <c r="V388" s="62">
        <v>0</v>
      </c>
      <c r="W388" s="60">
        <v>0</v>
      </c>
      <c r="X388" s="61" t="s">
        <v>10</v>
      </c>
      <c r="Y388" s="62">
        <v>0</v>
      </c>
      <c r="Z388" s="64">
        <f t="shared" si="62"/>
        <v>0</v>
      </c>
      <c r="AA388" s="6">
        <f t="shared" si="63"/>
        <v>0</v>
      </c>
      <c r="AB388" s="25"/>
      <c r="AC388" s="103">
        <f>SUM(Y388:AB388,N372,O384,O396,O408,O420,O432,O444,O456,O468,O480,O492,O504,O516,O528,O540,O552,O564,O576,O588,O600,O612,O624,O636,O648,O660)</f>
        <v>0</v>
      </c>
    </row>
    <row r="389" spans="2:29" ht="15" customHeight="1" x14ac:dyDescent="0.25">
      <c r="B389" s="30" t="s">
        <v>6</v>
      </c>
      <c r="C389" s="27"/>
      <c r="D389" s="74">
        <v>0</v>
      </c>
      <c r="E389" s="75" t="s">
        <v>10</v>
      </c>
      <c r="F389" s="76">
        <v>0</v>
      </c>
      <c r="G389" s="77">
        <v>0</v>
      </c>
      <c r="H389" s="75" t="s">
        <v>10</v>
      </c>
      <c r="I389" s="76">
        <v>0</v>
      </c>
      <c r="J389" s="78" t="s">
        <v>1</v>
      </c>
      <c r="K389" s="77">
        <v>0</v>
      </c>
      <c r="L389" s="75" t="s">
        <v>10</v>
      </c>
      <c r="M389" s="76">
        <v>0</v>
      </c>
      <c r="N389" s="77">
        <v>0</v>
      </c>
      <c r="O389" s="75" t="s">
        <v>10</v>
      </c>
      <c r="P389" s="76">
        <v>0</v>
      </c>
      <c r="Q389" s="77">
        <v>0</v>
      </c>
      <c r="R389" s="75" t="s">
        <v>10</v>
      </c>
      <c r="S389" s="76">
        <v>0</v>
      </c>
      <c r="T389" s="77">
        <v>0</v>
      </c>
      <c r="U389" s="75" t="s">
        <v>10</v>
      </c>
      <c r="V389" s="76">
        <v>0</v>
      </c>
      <c r="W389" s="77">
        <v>0</v>
      </c>
      <c r="X389" s="75" t="s">
        <v>10</v>
      </c>
      <c r="Y389" s="76">
        <v>0</v>
      </c>
      <c r="Z389" s="79">
        <f t="shared" si="62"/>
        <v>0</v>
      </c>
      <c r="AA389" s="6">
        <f t="shared" si="63"/>
        <v>0</v>
      </c>
      <c r="AB389" s="25"/>
      <c r="AC389" s="103">
        <f>SUM(O672,O684,O696,O708,O720,O732,O744,O756,O768,O780,O792,O804,O816,O828,O840,O852,O864,O876,O888,O900,O912,O924,O936)</f>
        <v>0</v>
      </c>
    </row>
    <row r="390" spans="2:29" ht="15" customHeight="1" x14ac:dyDescent="0.25">
      <c r="B390" s="30" t="s">
        <v>5</v>
      </c>
      <c r="C390" s="27"/>
      <c r="D390" s="69">
        <v>0</v>
      </c>
      <c r="E390" s="3" t="s">
        <v>10</v>
      </c>
      <c r="F390" s="37">
        <v>0</v>
      </c>
      <c r="G390" s="35">
        <v>0</v>
      </c>
      <c r="H390" s="3" t="s">
        <v>10</v>
      </c>
      <c r="I390" s="37">
        <v>0</v>
      </c>
      <c r="J390" s="2" t="s">
        <v>1</v>
      </c>
      <c r="K390" s="35">
        <v>0</v>
      </c>
      <c r="L390" s="3" t="s">
        <v>10</v>
      </c>
      <c r="M390" s="37">
        <v>0</v>
      </c>
      <c r="N390" s="35">
        <v>0</v>
      </c>
      <c r="O390" s="3" t="s">
        <v>10</v>
      </c>
      <c r="P390" s="37">
        <v>0</v>
      </c>
      <c r="Q390" s="35">
        <v>0</v>
      </c>
      <c r="R390" s="3" t="s">
        <v>10</v>
      </c>
      <c r="S390" s="37">
        <v>0</v>
      </c>
      <c r="T390" s="35">
        <v>0</v>
      </c>
      <c r="U390" s="3" t="s">
        <v>10</v>
      </c>
      <c r="V390" s="37">
        <v>0</v>
      </c>
      <c r="W390" s="35">
        <v>0</v>
      </c>
      <c r="X390" s="3" t="s">
        <v>10</v>
      </c>
      <c r="Y390" s="37">
        <v>0</v>
      </c>
      <c r="Z390" s="21">
        <f t="shared" si="62"/>
        <v>0</v>
      </c>
      <c r="AA390" s="6">
        <f t="shared" si="63"/>
        <v>0</v>
      </c>
      <c r="AB390" s="25"/>
      <c r="AC390" s="43"/>
    </row>
    <row r="391" spans="2:29" ht="15" customHeight="1" x14ac:dyDescent="0.25">
      <c r="B391" s="32" t="s">
        <v>7</v>
      </c>
      <c r="C391" s="28"/>
      <c r="D391" s="69">
        <v>0</v>
      </c>
      <c r="E391" s="3" t="s">
        <v>10</v>
      </c>
      <c r="F391" s="37">
        <v>0</v>
      </c>
      <c r="G391" s="35">
        <v>0</v>
      </c>
      <c r="H391" s="3" t="s">
        <v>10</v>
      </c>
      <c r="I391" s="37">
        <v>0</v>
      </c>
      <c r="J391" s="2" t="s">
        <v>1</v>
      </c>
      <c r="K391" s="35">
        <v>0</v>
      </c>
      <c r="L391" s="3" t="s">
        <v>10</v>
      </c>
      <c r="M391" s="37">
        <v>0</v>
      </c>
      <c r="N391" s="35">
        <v>0</v>
      </c>
      <c r="O391" s="3" t="s">
        <v>10</v>
      </c>
      <c r="P391" s="37">
        <v>0</v>
      </c>
      <c r="Q391" s="35">
        <v>0</v>
      </c>
      <c r="R391" s="3" t="s">
        <v>10</v>
      </c>
      <c r="S391" s="37">
        <v>0</v>
      </c>
      <c r="T391" s="35">
        <v>0</v>
      </c>
      <c r="U391" s="3" t="s">
        <v>10</v>
      </c>
      <c r="V391" s="37">
        <v>0</v>
      </c>
      <c r="W391" s="35">
        <v>0</v>
      </c>
      <c r="X391" s="3" t="s">
        <v>10</v>
      </c>
      <c r="Y391" s="37">
        <v>0</v>
      </c>
      <c r="Z391" s="21">
        <f t="shared" si="62"/>
        <v>0</v>
      </c>
      <c r="AA391" s="6">
        <f t="shared" si="63"/>
        <v>0</v>
      </c>
      <c r="AB391" s="25"/>
      <c r="AC391" s="43"/>
    </row>
    <row r="392" spans="2:29" ht="15" customHeight="1" x14ac:dyDescent="0.25">
      <c r="B392" s="31" t="s">
        <v>8</v>
      </c>
      <c r="C392" s="26"/>
      <c r="D392" s="69">
        <v>0</v>
      </c>
      <c r="E392" s="3" t="s">
        <v>10</v>
      </c>
      <c r="F392" s="37">
        <v>0</v>
      </c>
      <c r="G392" s="35">
        <v>0</v>
      </c>
      <c r="H392" s="3" t="s">
        <v>10</v>
      </c>
      <c r="I392" s="37">
        <v>0</v>
      </c>
      <c r="J392" s="2" t="s">
        <v>1</v>
      </c>
      <c r="K392" s="35">
        <v>0</v>
      </c>
      <c r="L392" s="3" t="s">
        <v>10</v>
      </c>
      <c r="M392" s="37">
        <v>0</v>
      </c>
      <c r="N392" s="35">
        <v>0</v>
      </c>
      <c r="O392" s="3" t="s">
        <v>10</v>
      </c>
      <c r="P392" s="37">
        <v>0</v>
      </c>
      <c r="Q392" s="35">
        <v>0</v>
      </c>
      <c r="R392" s="3" t="s">
        <v>10</v>
      </c>
      <c r="S392" s="37">
        <v>0</v>
      </c>
      <c r="T392" s="35">
        <v>0</v>
      </c>
      <c r="U392" s="3" t="s">
        <v>10</v>
      </c>
      <c r="V392" s="37">
        <v>0</v>
      </c>
      <c r="W392" s="35">
        <v>0</v>
      </c>
      <c r="X392" s="3" t="s">
        <v>10</v>
      </c>
      <c r="Y392" s="37">
        <v>0</v>
      </c>
      <c r="Z392" s="21">
        <f t="shared" si="62"/>
        <v>0</v>
      </c>
      <c r="AA392" s="6">
        <f t="shared" si="63"/>
        <v>0</v>
      </c>
      <c r="AB392" s="25"/>
      <c r="AC392" s="43"/>
    </row>
    <row r="393" spans="2:29" ht="15" customHeight="1" thickBot="1" x14ac:dyDescent="0.3">
      <c r="B393" s="45" t="s">
        <v>25</v>
      </c>
      <c r="C393" s="33"/>
      <c r="D393" s="70">
        <v>0</v>
      </c>
      <c r="E393" s="39" t="s">
        <v>10</v>
      </c>
      <c r="F393" s="38">
        <v>0</v>
      </c>
      <c r="G393" s="36">
        <v>0</v>
      </c>
      <c r="H393" s="39" t="s">
        <v>10</v>
      </c>
      <c r="I393" s="38">
        <v>0</v>
      </c>
      <c r="J393" s="22" t="s">
        <v>1</v>
      </c>
      <c r="K393" s="36">
        <v>0</v>
      </c>
      <c r="L393" s="39" t="s">
        <v>10</v>
      </c>
      <c r="M393" s="38">
        <v>0</v>
      </c>
      <c r="N393" s="36">
        <v>0</v>
      </c>
      <c r="O393" s="39" t="s">
        <v>10</v>
      </c>
      <c r="P393" s="38">
        <v>0</v>
      </c>
      <c r="Q393" s="36">
        <v>0</v>
      </c>
      <c r="R393" s="39" t="s">
        <v>10</v>
      </c>
      <c r="S393" s="38">
        <v>0</v>
      </c>
      <c r="T393" s="36">
        <v>0</v>
      </c>
      <c r="U393" s="39" t="s">
        <v>10</v>
      </c>
      <c r="V393" s="38">
        <v>0</v>
      </c>
      <c r="W393" s="36">
        <v>0</v>
      </c>
      <c r="X393" s="39" t="s">
        <v>10</v>
      </c>
      <c r="Y393" s="38">
        <v>0</v>
      </c>
      <c r="Z393" s="23">
        <f t="shared" si="62"/>
        <v>0</v>
      </c>
      <c r="AA393" s="6">
        <f t="shared" si="63"/>
        <v>0</v>
      </c>
      <c r="AB393" s="25"/>
      <c r="AC393" s="46"/>
    </row>
    <row r="394" spans="2:29" ht="5.0999999999999996" customHeight="1" thickBot="1" x14ac:dyDescent="0.3">
      <c r="AA394" s="4"/>
      <c r="AB394" s="4"/>
      <c r="AC394" s="52">
        <f>Z386+Z388</f>
        <v>0</v>
      </c>
    </row>
    <row r="395" spans="2:29" ht="15" customHeight="1" thickBot="1" x14ac:dyDescent="0.3">
      <c r="B395" s="99"/>
      <c r="C395" s="100"/>
      <c r="D395" s="118"/>
      <c r="E395" s="119"/>
      <c r="F395" s="119"/>
      <c r="G395" s="127"/>
      <c r="H395" s="128"/>
      <c r="I395" s="100"/>
      <c r="J395" s="129"/>
      <c r="K395" s="130"/>
      <c r="L395" s="130"/>
      <c r="M395" s="102"/>
      <c r="N395" s="131" t="s">
        <v>37</v>
      </c>
      <c r="O395" s="132"/>
      <c r="P395" s="132"/>
      <c r="Q395" s="132"/>
      <c r="R395" s="132"/>
      <c r="S395" s="132"/>
      <c r="T395" s="131" t="s">
        <v>38</v>
      </c>
      <c r="U395" s="133"/>
      <c r="V395" s="133"/>
      <c r="W395" s="133"/>
      <c r="X395" s="133"/>
      <c r="Y395" s="134"/>
      <c r="Z395" s="101" t="s">
        <v>34</v>
      </c>
      <c r="AA395" s="48"/>
      <c r="AB395" s="48"/>
      <c r="AC395" s="80" t="s">
        <v>33</v>
      </c>
    </row>
    <row r="396" spans="2:29" ht="15" customHeight="1" thickBot="1" x14ac:dyDescent="0.35">
      <c r="B396" s="19" t="s">
        <v>17</v>
      </c>
      <c r="C396" s="20">
        <f>C384+1</f>
        <v>33</v>
      </c>
      <c r="D396" s="114">
        <f>I384+1</f>
        <v>45599</v>
      </c>
      <c r="E396" s="115"/>
      <c r="F396" s="115"/>
      <c r="G396" s="115"/>
      <c r="H396" s="40" t="s">
        <v>18</v>
      </c>
      <c r="I396" s="116">
        <f>D396+6</f>
        <v>45605</v>
      </c>
      <c r="J396" s="117"/>
      <c r="K396" s="117"/>
      <c r="L396" s="117"/>
      <c r="M396" s="117"/>
      <c r="N396" s="117"/>
      <c r="O396" s="113">
        <f>SUM($Z398:$Z405)</f>
        <v>0</v>
      </c>
      <c r="P396" s="110"/>
      <c r="Q396" s="110"/>
      <c r="R396" s="109" t="s">
        <v>20</v>
      </c>
      <c r="S396" s="109"/>
      <c r="T396" s="113">
        <f>SUM($Z398:$Z405)+T384</f>
        <v>0</v>
      </c>
      <c r="U396" s="110"/>
      <c r="V396" s="110"/>
      <c r="W396" s="109" t="s">
        <v>19</v>
      </c>
      <c r="X396" s="109"/>
      <c r="Y396" s="110"/>
      <c r="Z396" s="50">
        <f>$T396/$AA$13</f>
        <v>0</v>
      </c>
      <c r="AA396" s="4"/>
      <c r="AB396" s="4"/>
      <c r="AC396" s="81">
        <f>AC$9</f>
        <v>0</v>
      </c>
    </row>
    <row r="397" spans="2:29" ht="15" customHeight="1" thickBot="1" x14ac:dyDescent="0.35">
      <c r="B397" s="29"/>
      <c r="C397" s="16"/>
      <c r="D397" s="111" t="s">
        <v>16</v>
      </c>
      <c r="E397" s="111"/>
      <c r="F397" s="112"/>
      <c r="G397" s="111" t="s">
        <v>9</v>
      </c>
      <c r="H397" s="111"/>
      <c r="I397" s="112"/>
      <c r="J397" s="1" t="s">
        <v>0</v>
      </c>
      <c r="K397" s="111" t="s">
        <v>11</v>
      </c>
      <c r="L397" s="111"/>
      <c r="M397" s="112"/>
      <c r="N397" s="111" t="s">
        <v>12</v>
      </c>
      <c r="O397" s="111"/>
      <c r="P397" s="112"/>
      <c r="Q397" s="111" t="s">
        <v>13</v>
      </c>
      <c r="R397" s="111"/>
      <c r="S397" s="112"/>
      <c r="T397" s="111" t="s">
        <v>14</v>
      </c>
      <c r="U397" s="111"/>
      <c r="V397" s="112"/>
      <c r="W397" s="111" t="s">
        <v>15</v>
      </c>
      <c r="X397" s="111"/>
      <c r="Y397" s="112"/>
      <c r="Z397" s="49" t="s">
        <v>24</v>
      </c>
      <c r="AA397" s="5">
        <v>864</v>
      </c>
      <c r="AB397" s="5"/>
      <c r="AC397" s="106" t="s">
        <v>23</v>
      </c>
    </row>
    <row r="398" spans="2:29" ht="15" customHeight="1" thickBot="1" x14ac:dyDescent="0.3">
      <c r="B398" s="30" t="s">
        <v>2</v>
      </c>
      <c r="C398" s="24"/>
      <c r="D398" s="68">
        <v>0</v>
      </c>
      <c r="E398" s="66" t="s">
        <v>10</v>
      </c>
      <c r="F398" s="67">
        <v>0</v>
      </c>
      <c r="G398" s="65">
        <v>0</v>
      </c>
      <c r="H398" s="66" t="s">
        <v>10</v>
      </c>
      <c r="I398" s="67">
        <v>0</v>
      </c>
      <c r="J398" s="63" t="s">
        <v>1</v>
      </c>
      <c r="K398" s="65">
        <v>0</v>
      </c>
      <c r="L398" s="66" t="s">
        <v>10</v>
      </c>
      <c r="M398" s="67">
        <v>0</v>
      </c>
      <c r="N398" s="65">
        <v>0</v>
      </c>
      <c r="O398" s="66" t="s">
        <v>10</v>
      </c>
      <c r="P398" s="67">
        <v>0</v>
      </c>
      <c r="Q398" s="65">
        <v>0</v>
      </c>
      <c r="R398" s="66" t="s">
        <v>10</v>
      </c>
      <c r="S398" s="67">
        <v>0</v>
      </c>
      <c r="T398" s="65">
        <v>0</v>
      </c>
      <c r="U398" s="66" t="s">
        <v>10</v>
      </c>
      <c r="V398" s="67">
        <v>0</v>
      </c>
      <c r="W398" s="65">
        <v>0</v>
      </c>
      <c r="X398" s="66" t="s">
        <v>10</v>
      </c>
      <c r="Y398" s="67">
        <v>0</v>
      </c>
      <c r="Z398" s="64">
        <f>AA398/60</f>
        <v>0</v>
      </c>
      <c r="AA398" s="6">
        <f>SUM($D398,$G398,$K398,$N398,$Q398,$T398,$W398)*60+$F398+$I398+$M398+$P398+$S398+$V398+$Y398</f>
        <v>0</v>
      </c>
      <c r="AB398" s="25"/>
      <c r="AC398" s="106" t="s">
        <v>29</v>
      </c>
    </row>
    <row r="399" spans="2:29" ht="15" customHeight="1" x14ac:dyDescent="0.25">
      <c r="B399" s="30" t="s">
        <v>3</v>
      </c>
      <c r="C399" s="24"/>
      <c r="D399" s="69">
        <v>0</v>
      </c>
      <c r="E399" s="3" t="s">
        <v>10</v>
      </c>
      <c r="F399" s="37">
        <v>0</v>
      </c>
      <c r="G399" s="35">
        <v>0</v>
      </c>
      <c r="H399" s="3" t="s">
        <v>10</v>
      </c>
      <c r="I399" s="37">
        <v>0</v>
      </c>
      <c r="J399" s="2" t="s">
        <v>1</v>
      </c>
      <c r="K399" s="35">
        <v>0</v>
      </c>
      <c r="L399" s="3" t="s">
        <v>10</v>
      </c>
      <c r="M399" s="37">
        <v>0</v>
      </c>
      <c r="N399" s="35">
        <v>0</v>
      </c>
      <c r="O399" s="3" t="s">
        <v>10</v>
      </c>
      <c r="P399" s="37">
        <v>0</v>
      </c>
      <c r="Q399" s="35">
        <v>0</v>
      </c>
      <c r="R399" s="3" t="s">
        <v>10</v>
      </c>
      <c r="S399" s="37">
        <v>0</v>
      </c>
      <c r="T399" s="35">
        <v>0</v>
      </c>
      <c r="U399" s="3" t="s">
        <v>10</v>
      </c>
      <c r="V399" s="37">
        <v>0</v>
      </c>
      <c r="W399" s="35">
        <v>0</v>
      </c>
      <c r="X399" s="3" t="s">
        <v>10</v>
      </c>
      <c r="Y399" s="37">
        <v>0</v>
      </c>
      <c r="Z399" s="21">
        <f t="shared" ref="Z399:Z405" si="64">AA399/60</f>
        <v>0</v>
      </c>
      <c r="AA399" s="6">
        <f t="shared" ref="AA399:AA405" si="65">SUM($D399,$G399,$K399,$N399,$Q399,$T399,$W399)*60+$F399+$I399+$M399+$P399+$S399+$V399+$Y399</f>
        <v>0</v>
      </c>
      <c r="AB399" s="25"/>
      <c r="AC399" s="43"/>
    </row>
    <row r="400" spans="2:29" ht="15" customHeight="1" x14ac:dyDescent="0.25">
      <c r="B400" s="31" t="s">
        <v>4</v>
      </c>
      <c r="C400" s="26"/>
      <c r="D400" s="71">
        <v>0</v>
      </c>
      <c r="E400" s="61" t="s">
        <v>10</v>
      </c>
      <c r="F400" s="62">
        <v>0</v>
      </c>
      <c r="G400" s="60">
        <v>0</v>
      </c>
      <c r="H400" s="61" t="s">
        <v>10</v>
      </c>
      <c r="I400" s="62">
        <v>0</v>
      </c>
      <c r="J400" s="63" t="s">
        <v>1</v>
      </c>
      <c r="K400" s="60">
        <v>0</v>
      </c>
      <c r="L400" s="61" t="s">
        <v>10</v>
      </c>
      <c r="M400" s="62">
        <v>0</v>
      </c>
      <c r="N400" s="60">
        <v>0</v>
      </c>
      <c r="O400" s="61" t="s">
        <v>10</v>
      </c>
      <c r="P400" s="62">
        <v>0</v>
      </c>
      <c r="Q400" s="60">
        <v>0</v>
      </c>
      <c r="R400" s="61" t="s">
        <v>10</v>
      </c>
      <c r="S400" s="62">
        <v>0</v>
      </c>
      <c r="T400" s="60">
        <v>0</v>
      </c>
      <c r="U400" s="61" t="s">
        <v>10</v>
      </c>
      <c r="V400" s="62">
        <v>0</v>
      </c>
      <c r="W400" s="60">
        <v>0</v>
      </c>
      <c r="X400" s="61" t="s">
        <v>10</v>
      </c>
      <c r="Y400" s="62">
        <v>0</v>
      </c>
      <c r="Z400" s="64">
        <f t="shared" si="64"/>
        <v>0</v>
      </c>
      <c r="AA400" s="6">
        <f t="shared" si="65"/>
        <v>0</v>
      </c>
      <c r="AB400" s="25"/>
      <c r="AC400" s="43"/>
    </row>
    <row r="401" spans="2:29" ht="15" customHeight="1" x14ac:dyDescent="0.25">
      <c r="B401" s="30" t="s">
        <v>6</v>
      </c>
      <c r="C401" s="27"/>
      <c r="D401" s="74">
        <v>0</v>
      </c>
      <c r="E401" s="75" t="s">
        <v>10</v>
      </c>
      <c r="F401" s="76">
        <v>0</v>
      </c>
      <c r="G401" s="77">
        <v>0</v>
      </c>
      <c r="H401" s="75" t="s">
        <v>10</v>
      </c>
      <c r="I401" s="76">
        <v>0</v>
      </c>
      <c r="J401" s="78" t="s">
        <v>1</v>
      </c>
      <c r="K401" s="77">
        <v>0</v>
      </c>
      <c r="L401" s="75" t="s">
        <v>10</v>
      </c>
      <c r="M401" s="76">
        <v>0</v>
      </c>
      <c r="N401" s="77">
        <v>0</v>
      </c>
      <c r="O401" s="75" t="s">
        <v>10</v>
      </c>
      <c r="P401" s="76">
        <v>0</v>
      </c>
      <c r="Q401" s="77">
        <v>0</v>
      </c>
      <c r="R401" s="75" t="s">
        <v>10</v>
      </c>
      <c r="S401" s="76">
        <v>0</v>
      </c>
      <c r="T401" s="77">
        <v>0</v>
      </c>
      <c r="U401" s="75" t="s">
        <v>10</v>
      </c>
      <c r="V401" s="76">
        <v>0</v>
      </c>
      <c r="W401" s="77">
        <v>0</v>
      </c>
      <c r="X401" s="75" t="s">
        <v>10</v>
      </c>
      <c r="Y401" s="76">
        <v>0</v>
      </c>
      <c r="Z401" s="79">
        <f t="shared" si="64"/>
        <v>0</v>
      </c>
      <c r="AA401" s="6">
        <f t="shared" si="65"/>
        <v>0</v>
      </c>
      <c r="AB401" s="25"/>
      <c r="AC401" s="43"/>
    </row>
    <row r="402" spans="2:29" ht="15" customHeight="1" x14ac:dyDescent="0.25">
      <c r="B402" s="30" t="s">
        <v>5</v>
      </c>
      <c r="C402" s="27"/>
      <c r="D402" s="69">
        <v>0</v>
      </c>
      <c r="E402" s="3" t="s">
        <v>10</v>
      </c>
      <c r="F402" s="37">
        <v>0</v>
      </c>
      <c r="G402" s="35">
        <v>0</v>
      </c>
      <c r="H402" s="3" t="s">
        <v>10</v>
      </c>
      <c r="I402" s="37">
        <v>0</v>
      </c>
      <c r="J402" s="2" t="s">
        <v>1</v>
      </c>
      <c r="K402" s="35">
        <v>0</v>
      </c>
      <c r="L402" s="3" t="s">
        <v>10</v>
      </c>
      <c r="M402" s="37">
        <v>0</v>
      </c>
      <c r="N402" s="35">
        <v>0</v>
      </c>
      <c r="O402" s="3" t="s">
        <v>10</v>
      </c>
      <c r="P402" s="37">
        <v>0</v>
      </c>
      <c r="Q402" s="35">
        <v>0</v>
      </c>
      <c r="R402" s="3" t="s">
        <v>10</v>
      </c>
      <c r="S402" s="37">
        <v>0</v>
      </c>
      <c r="T402" s="35">
        <v>0</v>
      </c>
      <c r="U402" s="3" t="s">
        <v>10</v>
      </c>
      <c r="V402" s="37">
        <v>0</v>
      </c>
      <c r="W402" s="35">
        <v>0</v>
      </c>
      <c r="X402" s="3" t="s">
        <v>10</v>
      </c>
      <c r="Y402" s="37">
        <v>0</v>
      </c>
      <c r="Z402" s="21">
        <f t="shared" si="64"/>
        <v>0</v>
      </c>
      <c r="AA402" s="6">
        <f t="shared" si="65"/>
        <v>0</v>
      </c>
      <c r="AB402" s="25"/>
      <c r="AC402" s="43"/>
    </row>
    <row r="403" spans="2:29" ht="15" customHeight="1" x14ac:dyDescent="0.25">
      <c r="B403" s="32" t="s">
        <v>7</v>
      </c>
      <c r="C403" s="28"/>
      <c r="D403" s="69">
        <v>0</v>
      </c>
      <c r="E403" s="3" t="s">
        <v>10</v>
      </c>
      <c r="F403" s="37">
        <v>0</v>
      </c>
      <c r="G403" s="35">
        <v>0</v>
      </c>
      <c r="H403" s="3" t="s">
        <v>10</v>
      </c>
      <c r="I403" s="37">
        <v>0</v>
      </c>
      <c r="J403" s="2" t="s">
        <v>1</v>
      </c>
      <c r="K403" s="35">
        <v>0</v>
      </c>
      <c r="L403" s="3" t="s">
        <v>10</v>
      </c>
      <c r="M403" s="37">
        <v>0</v>
      </c>
      <c r="N403" s="35">
        <v>0</v>
      </c>
      <c r="O403" s="3" t="s">
        <v>10</v>
      </c>
      <c r="P403" s="37">
        <v>0</v>
      </c>
      <c r="Q403" s="35">
        <v>0</v>
      </c>
      <c r="R403" s="3" t="s">
        <v>10</v>
      </c>
      <c r="S403" s="37">
        <v>0</v>
      </c>
      <c r="T403" s="35">
        <v>0</v>
      </c>
      <c r="U403" s="3" t="s">
        <v>10</v>
      </c>
      <c r="V403" s="37">
        <v>0</v>
      </c>
      <c r="W403" s="35">
        <v>0</v>
      </c>
      <c r="X403" s="3" t="s">
        <v>10</v>
      </c>
      <c r="Y403" s="37">
        <v>0</v>
      </c>
      <c r="Z403" s="21">
        <f t="shared" si="64"/>
        <v>0</v>
      </c>
      <c r="AA403" s="6">
        <f t="shared" si="65"/>
        <v>0</v>
      </c>
      <c r="AB403" s="25"/>
      <c r="AC403" s="43"/>
    </row>
    <row r="404" spans="2:29" ht="15" customHeight="1" x14ac:dyDescent="0.25">
      <c r="B404" s="31" t="s">
        <v>8</v>
      </c>
      <c r="C404" s="26"/>
      <c r="D404" s="69">
        <v>0</v>
      </c>
      <c r="E404" s="3" t="s">
        <v>10</v>
      </c>
      <c r="F404" s="37">
        <v>0</v>
      </c>
      <c r="G404" s="35">
        <v>0</v>
      </c>
      <c r="H404" s="3" t="s">
        <v>10</v>
      </c>
      <c r="I404" s="37">
        <v>0</v>
      </c>
      <c r="J404" s="2" t="s">
        <v>1</v>
      </c>
      <c r="K404" s="35">
        <v>0</v>
      </c>
      <c r="L404" s="3" t="s">
        <v>10</v>
      </c>
      <c r="M404" s="37">
        <v>0</v>
      </c>
      <c r="N404" s="35">
        <v>0</v>
      </c>
      <c r="O404" s="3" t="s">
        <v>10</v>
      </c>
      <c r="P404" s="37">
        <v>0</v>
      </c>
      <c r="Q404" s="35">
        <v>0</v>
      </c>
      <c r="R404" s="3" t="s">
        <v>10</v>
      </c>
      <c r="S404" s="37">
        <v>0</v>
      </c>
      <c r="T404" s="35">
        <v>0</v>
      </c>
      <c r="U404" s="3" t="s">
        <v>10</v>
      </c>
      <c r="V404" s="37">
        <v>0</v>
      </c>
      <c r="W404" s="35">
        <v>0</v>
      </c>
      <c r="X404" s="3" t="s">
        <v>10</v>
      </c>
      <c r="Y404" s="37">
        <v>0</v>
      </c>
      <c r="Z404" s="21">
        <f t="shared" si="64"/>
        <v>0</v>
      </c>
      <c r="AA404" s="6">
        <f t="shared" si="65"/>
        <v>0</v>
      </c>
      <c r="AB404" s="25"/>
      <c r="AC404" s="52">
        <f>Z398+Z400</f>
        <v>0</v>
      </c>
    </row>
    <row r="405" spans="2:29" ht="15" customHeight="1" thickBot="1" x14ac:dyDescent="0.3">
      <c r="B405" s="45" t="s">
        <v>25</v>
      </c>
      <c r="C405" s="33"/>
      <c r="D405" s="70">
        <v>0</v>
      </c>
      <c r="E405" s="39" t="s">
        <v>10</v>
      </c>
      <c r="F405" s="38">
        <v>0</v>
      </c>
      <c r="G405" s="36">
        <v>0</v>
      </c>
      <c r="H405" s="39" t="s">
        <v>10</v>
      </c>
      <c r="I405" s="38">
        <v>0</v>
      </c>
      <c r="J405" s="22" t="s">
        <v>1</v>
      </c>
      <c r="K405" s="36">
        <v>0</v>
      </c>
      <c r="L405" s="39" t="s">
        <v>10</v>
      </c>
      <c r="M405" s="38">
        <v>0</v>
      </c>
      <c r="N405" s="36">
        <v>0</v>
      </c>
      <c r="O405" s="39" t="s">
        <v>10</v>
      </c>
      <c r="P405" s="38">
        <v>0</v>
      </c>
      <c r="Q405" s="36">
        <v>0</v>
      </c>
      <c r="R405" s="39" t="s">
        <v>10</v>
      </c>
      <c r="S405" s="38">
        <v>0</v>
      </c>
      <c r="T405" s="36">
        <v>0</v>
      </c>
      <c r="U405" s="39" t="s">
        <v>10</v>
      </c>
      <c r="V405" s="38">
        <v>0</v>
      </c>
      <c r="W405" s="36">
        <v>0</v>
      </c>
      <c r="X405" s="39" t="s">
        <v>10</v>
      </c>
      <c r="Y405" s="38">
        <v>0</v>
      </c>
      <c r="Z405" s="23">
        <f t="shared" si="64"/>
        <v>0</v>
      </c>
      <c r="AA405" s="6">
        <f t="shared" si="65"/>
        <v>0</v>
      </c>
      <c r="AB405" s="25"/>
      <c r="AC405" s="43"/>
    </row>
    <row r="406" spans="2:29" ht="5.0999999999999996" customHeight="1" thickBot="1" x14ac:dyDescent="0.3"/>
    <row r="407" spans="2:29" ht="13.8" thickBot="1" x14ac:dyDescent="0.3">
      <c r="B407" s="99"/>
      <c r="C407" s="100"/>
      <c r="D407" s="118"/>
      <c r="E407" s="119"/>
      <c r="F407" s="119"/>
      <c r="G407" s="127"/>
      <c r="H407" s="128"/>
      <c r="I407" s="100"/>
      <c r="J407" s="129"/>
      <c r="K407" s="130"/>
      <c r="L407" s="130"/>
      <c r="M407" s="102"/>
      <c r="N407" s="131" t="s">
        <v>37</v>
      </c>
      <c r="O407" s="132"/>
      <c r="P407" s="132"/>
      <c r="Q407" s="132"/>
      <c r="R407" s="132"/>
      <c r="S407" s="132"/>
      <c r="T407" s="131" t="s">
        <v>38</v>
      </c>
      <c r="U407" s="133"/>
      <c r="V407" s="133"/>
      <c r="W407" s="133"/>
      <c r="X407" s="133"/>
      <c r="Y407" s="134"/>
      <c r="Z407" s="101" t="s">
        <v>34</v>
      </c>
      <c r="AA407" s="48"/>
      <c r="AB407" s="48"/>
      <c r="AC407" s="80" t="s">
        <v>33</v>
      </c>
    </row>
    <row r="408" spans="2:29" ht="16.2" thickBot="1" x14ac:dyDescent="0.35">
      <c r="B408" s="19" t="s">
        <v>17</v>
      </c>
      <c r="C408" s="20">
        <f>C396+1</f>
        <v>34</v>
      </c>
      <c r="D408" s="114">
        <f>I396+1</f>
        <v>45606</v>
      </c>
      <c r="E408" s="115"/>
      <c r="F408" s="115"/>
      <c r="G408" s="115"/>
      <c r="H408" s="40" t="s">
        <v>18</v>
      </c>
      <c r="I408" s="116">
        <f>D408+6</f>
        <v>45612</v>
      </c>
      <c r="J408" s="117"/>
      <c r="K408" s="117"/>
      <c r="L408" s="117"/>
      <c r="M408" s="117"/>
      <c r="N408" s="117"/>
      <c r="O408" s="113">
        <f>SUM($Z410:$Z417)</f>
        <v>0</v>
      </c>
      <c r="P408" s="110"/>
      <c r="Q408" s="110"/>
      <c r="R408" s="109" t="s">
        <v>20</v>
      </c>
      <c r="S408" s="109"/>
      <c r="T408" s="113">
        <f>SUM($Z410:$Z417)+T396</f>
        <v>0</v>
      </c>
      <c r="U408" s="110"/>
      <c r="V408" s="110"/>
      <c r="W408" s="109" t="s">
        <v>19</v>
      </c>
      <c r="X408" s="109"/>
      <c r="Y408" s="110"/>
      <c r="Z408" s="50">
        <f>$T408/$AA$13</f>
        <v>0</v>
      </c>
      <c r="AA408" s="4"/>
      <c r="AB408" s="4"/>
      <c r="AC408" s="81">
        <f>AC$9</f>
        <v>0</v>
      </c>
    </row>
    <row r="409" spans="2:29" ht="16.2" thickBot="1" x14ac:dyDescent="0.35">
      <c r="B409" s="29"/>
      <c r="C409" s="16"/>
      <c r="D409" s="111" t="s">
        <v>16</v>
      </c>
      <c r="E409" s="111"/>
      <c r="F409" s="112"/>
      <c r="G409" s="111" t="s">
        <v>9</v>
      </c>
      <c r="H409" s="111"/>
      <c r="I409" s="112"/>
      <c r="J409" s="1" t="s">
        <v>0</v>
      </c>
      <c r="K409" s="111" t="s">
        <v>11</v>
      </c>
      <c r="L409" s="111"/>
      <c r="M409" s="112"/>
      <c r="N409" s="111" t="s">
        <v>12</v>
      </c>
      <c r="O409" s="111"/>
      <c r="P409" s="112"/>
      <c r="Q409" s="111" t="s">
        <v>13</v>
      </c>
      <c r="R409" s="111"/>
      <c r="S409" s="112"/>
      <c r="T409" s="111" t="s">
        <v>14</v>
      </c>
      <c r="U409" s="111"/>
      <c r="V409" s="112"/>
      <c r="W409" s="111" t="s">
        <v>15</v>
      </c>
      <c r="X409" s="111"/>
      <c r="Y409" s="112"/>
      <c r="Z409" s="49" t="s">
        <v>24</v>
      </c>
      <c r="AA409" s="5">
        <v>864</v>
      </c>
      <c r="AB409" s="5"/>
      <c r="AC409" s="106" t="s">
        <v>23</v>
      </c>
    </row>
    <row r="410" spans="2:29" ht="15" customHeight="1" thickBot="1" x14ac:dyDescent="0.3">
      <c r="B410" s="30" t="s">
        <v>2</v>
      </c>
      <c r="C410" s="24"/>
      <c r="D410" s="68">
        <v>0</v>
      </c>
      <c r="E410" s="66" t="s">
        <v>10</v>
      </c>
      <c r="F410" s="67">
        <v>0</v>
      </c>
      <c r="G410" s="65">
        <v>0</v>
      </c>
      <c r="H410" s="66" t="s">
        <v>10</v>
      </c>
      <c r="I410" s="67">
        <v>0</v>
      </c>
      <c r="J410" s="63" t="s">
        <v>1</v>
      </c>
      <c r="K410" s="65">
        <v>0</v>
      </c>
      <c r="L410" s="66" t="s">
        <v>10</v>
      </c>
      <c r="M410" s="67">
        <v>0</v>
      </c>
      <c r="N410" s="65">
        <v>0</v>
      </c>
      <c r="O410" s="66" t="s">
        <v>10</v>
      </c>
      <c r="P410" s="67">
        <v>0</v>
      </c>
      <c r="Q410" s="65">
        <v>0</v>
      </c>
      <c r="R410" s="66" t="s">
        <v>10</v>
      </c>
      <c r="S410" s="67">
        <v>0</v>
      </c>
      <c r="T410" s="65">
        <v>0</v>
      </c>
      <c r="U410" s="66" t="s">
        <v>10</v>
      </c>
      <c r="V410" s="67">
        <v>0</v>
      </c>
      <c r="W410" s="65">
        <v>0</v>
      </c>
      <c r="X410" s="66" t="s">
        <v>10</v>
      </c>
      <c r="Y410" s="67">
        <v>0</v>
      </c>
      <c r="Z410" s="64">
        <f>AA410/60</f>
        <v>0</v>
      </c>
      <c r="AA410" s="6">
        <f>SUM($D410,$G410,$K410,$N410,$Q410,$T410,$W410)*60+$F410+$I410+$M410+$P410+$S410+$V410+$Y410</f>
        <v>0</v>
      </c>
      <c r="AB410" s="25"/>
      <c r="AC410" s="106" t="s">
        <v>29</v>
      </c>
    </row>
    <row r="411" spans="2:29" ht="15" customHeight="1" x14ac:dyDescent="0.25">
      <c r="B411" s="30" t="s">
        <v>3</v>
      </c>
      <c r="C411" s="24"/>
      <c r="D411" s="69">
        <v>0</v>
      </c>
      <c r="E411" s="3" t="s">
        <v>10</v>
      </c>
      <c r="F411" s="37">
        <v>0</v>
      </c>
      <c r="G411" s="35">
        <v>0</v>
      </c>
      <c r="H411" s="3" t="s">
        <v>10</v>
      </c>
      <c r="I411" s="37">
        <v>0</v>
      </c>
      <c r="J411" s="2" t="s">
        <v>1</v>
      </c>
      <c r="K411" s="35">
        <v>0</v>
      </c>
      <c r="L411" s="3" t="s">
        <v>10</v>
      </c>
      <c r="M411" s="37">
        <v>0</v>
      </c>
      <c r="N411" s="35">
        <v>0</v>
      </c>
      <c r="O411" s="3" t="s">
        <v>10</v>
      </c>
      <c r="P411" s="37">
        <v>0</v>
      </c>
      <c r="Q411" s="35">
        <v>0</v>
      </c>
      <c r="R411" s="3" t="s">
        <v>10</v>
      </c>
      <c r="S411" s="37">
        <v>0</v>
      </c>
      <c r="T411" s="35">
        <v>0</v>
      </c>
      <c r="U411" s="3" t="s">
        <v>10</v>
      </c>
      <c r="V411" s="37">
        <v>0</v>
      </c>
      <c r="W411" s="35">
        <v>0</v>
      </c>
      <c r="X411" s="3" t="s">
        <v>10</v>
      </c>
      <c r="Y411" s="37">
        <v>0</v>
      </c>
      <c r="Z411" s="21">
        <f t="shared" ref="Z411:Z417" si="66">AA411/60</f>
        <v>0</v>
      </c>
      <c r="AA411" s="6">
        <f t="shared" ref="AA411:AA417" si="67">SUM($D411,$G411,$K411,$N411,$Q411,$T411,$W411)*60+$F411+$I411+$M411+$P411+$S411+$V411+$Y411</f>
        <v>0</v>
      </c>
      <c r="AB411" s="25"/>
    </row>
    <row r="412" spans="2:29" ht="15" customHeight="1" x14ac:dyDescent="0.25">
      <c r="B412" s="31" t="s">
        <v>4</v>
      </c>
      <c r="C412" s="26"/>
      <c r="D412" s="71">
        <v>0</v>
      </c>
      <c r="E412" s="61" t="s">
        <v>10</v>
      </c>
      <c r="F412" s="62">
        <v>0</v>
      </c>
      <c r="G412" s="60">
        <v>0</v>
      </c>
      <c r="H412" s="61" t="s">
        <v>10</v>
      </c>
      <c r="I412" s="62">
        <v>0</v>
      </c>
      <c r="J412" s="63" t="s">
        <v>1</v>
      </c>
      <c r="K412" s="60">
        <v>0</v>
      </c>
      <c r="L412" s="61" t="s">
        <v>10</v>
      </c>
      <c r="M412" s="62">
        <v>0</v>
      </c>
      <c r="N412" s="60">
        <v>0</v>
      </c>
      <c r="O412" s="61" t="s">
        <v>10</v>
      </c>
      <c r="P412" s="62">
        <v>0</v>
      </c>
      <c r="Q412" s="60">
        <v>0</v>
      </c>
      <c r="R412" s="61" t="s">
        <v>10</v>
      </c>
      <c r="S412" s="62">
        <v>0</v>
      </c>
      <c r="T412" s="60">
        <v>0</v>
      </c>
      <c r="U412" s="61" t="s">
        <v>10</v>
      </c>
      <c r="V412" s="62">
        <v>0</v>
      </c>
      <c r="W412" s="60">
        <v>0</v>
      </c>
      <c r="X412" s="61" t="s">
        <v>10</v>
      </c>
      <c r="Y412" s="62">
        <v>0</v>
      </c>
      <c r="Z412" s="64">
        <f t="shared" si="66"/>
        <v>0</v>
      </c>
      <c r="AA412" s="6">
        <f t="shared" si="67"/>
        <v>0</v>
      </c>
      <c r="AB412" s="25"/>
      <c r="AC412" s="103">
        <f>SUM(Y412:AB412,N396,O408,O420,O432,O444,O456,O468,O480,O492,O504,O516,O528,O540,O552,O564,O576,O588,O600,O612,O624,O636,O648,O660,O672,O684)</f>
        <v>0</v>
      </c>
    </row>
    <row r="413" spans="2:29" ht="15" customHeight="1" x14ac:dyDescent="0.25">
      <c r="B413" s="30" t="s">
        <v>6</v>
      </c>
      <c r="C413" s="27"/>
      <c r="D413" s="74">
        <v>0</v>
      </c>
      <c r="E413" s="75" t="s">
        <v>10</v>
      </c>
      <c r="F413" s="76">
        <v>0</v>
      </c>
      <c r="G413" s="77">
        <v>0</v>
      </c>
      <c r="H413" s="75" t="s">
        <v>10</v>
      </c>
      <c r="I413" s="76">
        <v>0</v>
      </c>
      <c r="J413" s="78" t="s">
        <v>1</v>
      </c>
      <c r="K413" s="77">
        <v>0</v>
      </c>
      <c r="L413" s="75" t="s">
        <v>10</v>
      </c>
      <c r="M413" s="76">
        <v>0</v>
      </c>
      <c r="N413" s="77">
        <v>0</v>
      </c>
      <c r="O413" s="75" t="s">
        <v>10</v>
      </c>
      <c r="P413" s="76">
        <v>0</v>
      </c>
      <c r="Q413" s="77">
        <v>0</v>
      </c>
      <c r="R413" s="75" t="s">
        <v>10</v>
      </c>
      <c r="S413" s="76">
        <v>0</v>
      </c>
      <c r="T413" s="77">
        <v>0</v>
      </c>
      <c r="U413" s="75" t="s">
        <v>10</v>
      </c>
      <c r="V413" s="76">
        <v>0</v>
      </c>
      <c r="W413" s="77">
        <v>0</v>
      </c>
      <c r="X413" s="75" t="s">
        <v>10</v>
      </c>
      <c r="Y413" s="76">
        <v>0</v>
      </c>
      <c r="Z413" s="79">
        <f t="shared" si="66"/>
        <v>0</v>
      </c>
      <c r="AA413" s="6">
        <f t="shared" si="67"/>
        <v>0</v>
      </c>
      <c r="AB413" s="25"/>
      <c r="AC413" s="103">
        <f>SUM(O696,O708,O720,O732,O744,O756,O768,O780,O792,O804,O816,O828,O840,O852,O864,O876,O888,O900,O912,O924,O936,O948,O960)</f>
        <v>0</v>
      </c>
    </row>
    <row r="414" spans="2:29" ht="15" customHeight="1" x14ac:dyDescent="0.25">
      <c r="B414" s="30" t="s">
        <v>5</v>
      </c>
      <c r="C414" s="27"/>
      <c r="D414" s="69">
        <v>0</v>
      </c>
      <c r="E414" s="3" t="s">
        <v>10</v>
      </c>
      <c r="F414" s="37">
        <v>0</v>
      </c>
      <c r="G414" s="35">
        <v>0</v>
      </c>
      <c r="H414" s="3" t="s">
        <v>10</v>
      </c>
      <c r="I414" s="37">
        <v>0</v>
      </c>
      <c r="J414" s="2" t="s">
        <v>1</v>
      </c>
      <c r="K414" s="35">
        <v>0</v>
      </c>
      <c r="L414" s="3" t="s">
        <v>10</v>
      </c>
      <c r="M414" s="37">
        <v>0</v>
      </c>
      <c r="N414" s="35">
        <v>0</v>
      </c>
      <c r="O414" s="3" t="s">
        <v>10</v>
      </c>
      <c r="P414" s="37">
        <v>0</v>
      </c>
      <c r="Q414" s="35">
        <v>0</v>
      </c>
      <c r="R414" s="3" t="s">
        <v>10</v>
      </c>
      <c r="S414" s="37">
        <v>0</v>
      </c>
      <c r="T414" s="35">
        <v>0</v>
      </c>
      <c r="U414" s="3" t="s">
        <v>10</v>
      </c>
      <c r="V414" s="37">
        <v>0</v>
      </c>
      <c r="W414" s="35">
        <v>0</v>
      </c>
      <c r="X414" s="3" t="s">
        <v>10</v>
      </c>
      <c r="Y414" s="37">
        <v>0</v>
      </c>
      <c r="Z414" s="21">
        <f t="shared" si="66"/>
        <v>0</v>
      </c>
      <c r="AA414" s="6">
        <f t="shared" si="67"/>
        <v>0</v>
      </c>
      <c r="AB414" s="25"/>
      <c r="AC414" s="43"/>
    </row>
    <row r="415" spans="2:29" ht="15" customHeight="1" x14ac:dyDescent="0.25">
      <c r="B415" s="32" t="s">
        <v>7</v>
      </c>
      <c r="C415" s="28"/>
      <c r="D415" s="69">
        <v>0</v>
      </c>
      <c r="E415" s="3" t="s">
        <v>10</v>
      </c>
      <c r="F415" s="37">
        <v>0</v>
      </c>
      <c r="G415" s="35">
        <v>0</v>
      </c>
      <c r="H415" s="3" t="s">
        <v>10</v>
      </c>
      <c r="I415" s="37">
        <v>0</v>
      </c>
      <c r="J415" s="2" t="s">
        <v>1</v>
      </c>
      <c r="K415" s="35">
        <v>0</v>
      </c>
      <c r="L415" s="3" t="s">
        <v>10</v>
      </c>
      <c r="M415" s="37">
        <v>0</v>
      </c>
      <c r="N415" s="35">
        <v>0</v>
      </c>
      <c r="O415" s="3" t="s">
        <v>10</v>
      </c>
      <c r="P415" s="37">
        <v>0</v>
      </c>
      <c r="Q415" s="35">
        <v>0</v>
      </c>
      <c r="R415" s="3" t="s">
        <v>10</v>
      </c>
      <c r="S415" s="37">
        <v>0</v>
      </c>
      <c r="T415" s="35">
        <v>0</v>
      </c>
      <c r="U415" s="3" t="s">
        <v>10</v>
      </c>
      <c r="V415" s="37">
        <v>0</v>
      </c>
      <c r="W415" s="35">
        <v>0</v>
      </c>
      <c r="X415" s="3" t="s">
        <v>10</v>
      </c>
      <c r="Y415" s="37">
        <v>0</v>
      </c>
      <c r="Z415" s="21">
        <f t="shared" si="66"/>
        <v>0</v>
      </c>
      <c r="AA415" s="6">
        <f t="shared" si="67"/>
        <v>0</v>
      </c>
      <c r="AB415" s="25"/>
      <c r="AC415" s="43"/>
    </row>
    <row r="416" spans="2:29" ht="15" customHeight="1" x14ac:dyDescent="0.25">
      <c r="B416" s="31" t="s">
        <v>8</v>
      </c>
      <c r="C416" s="26"/>
      <c r="D416" s="69">
        <v>0</v>
      </c>
      <c r="E416" s="3" t="s">
        <v>10</v>
      </c>
      <c r="F416" s="37">
        <v>0</v>
      </c>
      <c r="G416" s="35">
        <v>0</v>
      </c>
      <c r="H416" s="3" t="s">
        <v>10</v>
      </c>
      <c r="I416" s="37">
        <v>0</v>
      </c>
      <c r="J416" s="2" t="s">
        <v>1</v>
      </c>
      <c r="K416" s="35">
        <v>0</v>
      </c>
      <c r="L416" s="3" t="s">
        <v>10</v>
      </c>
      <c r="M416" s="37">
        <v>0</v>
      </c>
      <c r="N416" s="35">
        <v>0</v>
      </c>
      <c r="O416" s="3" t="s">
        <v>10</v>
      </c>
      <c r="P416" s="37">
        <v>0</v>
      </c>
      <c r="Q416" s="35">
        <v>0</v>
      </c>
      <c r="R416" s="3" t="s">
        <v>10</v>
      </c>
      <c r="S416" s="37">
        <v>0</v>
      </c>
      <c r="T416" s="35">
        <v>0</v>
      </c>
      <c r="U416" s="3" t="s">
        <v>10</v>
      </c>
      <c r="V416" s="37">
        <v>0</v>
      </c>
      <c r="W416" s="35">
        <v>0</v>
      </c>
      <c r="X416" s="3" t="s">
        <v>10</v>
      </c>
      <c r="Y416" s="37">
        <v>0</v>
      </c>
      <c r="Z416" s="21">
        <f t="shared" si="66"/>
        <v>0</v>
      </c>
      <c r="AA416" s="6">
        <f t="shared" si="67"/>
        <v>0</v>
      </c>
      <c r="AB416" s="25"/>
      <c r="AC416" s="43"/>
    </row>
    <row r="417" spans="2:29" ht="15" customHeight="1" thickBot="1" x14ac:dyDescent="0.3">
      <c r="B417" s="45" t="s">
        <v>25</v>
      </c>
      <c r="C417" s="33"/>
      <c r="D417" s="70">
        <v>0</v>
      </c>
      <c r="E417" s="39" t="s">
        <v>10</v>
      </c>
      <c r="F417" s="38">
        <v>0</v>
      </c>
      <c r="G417" s="36">
        <v>0</v>
      </c>
      <c r="H417" s="39" t="s">
        <v>10</v>
      </c>
      <c r="I417" s="38">
        <v>0</v>
      </c>
      <c r="J417" s="22" t="s">
        <v>1</v>
      </c>
      <c r="K417" s="36">
        <v>0</v>
      </c>
      <c r="L417" s="39" t="s">
        <v>10</v>
      </c>
      <c r="M417" s="38">
        <v>0</v>
      </c>
      <c r="N417" s="36">
        <v>0</v>
      </c>
      <c r="O417" s="39" t="s">
        <v>10</v>
      </c>
      <c r="P417" s="38">
        <v>0</v>
      </c>
      <c r="Q417" s="36">
        <v>0</v>
      </c>
      <c r="R417" s="39" t="s">
        <v>10</v>
      </c>
      <c r="S417" s="38">
        <v>0</v>
      </c>
      <c r="T417" s="36">
        <v>0</v>
      </c>
      <c r="U417" s="39" t="s">
        <v>10</v>
      </c>
      <c r="V417" s="38">
        <v>0</v>
      </c>
      <c r="W417" s="36">
        <v>0</v>
      </c>
      <c r="X417" s="39" t="s">
        <v>10</v>
      </c>
      <c r="Y417" s="38">
        <v>0</v>
      </c>
      <c r="Z417" s="23">
        <f t="shared" si="66"/>
        <v>0</v>
      </c>
      <c r="AA417" s="6">
        <f t="shared" si="67"/>
        <v>0</v>
      </c>
      <c r="AB417" s="25"/>
      <c r="AC417" s="46"/>
    </row>
    <row r="418" spans="2:29" ht="5.0999999999999996" customHeight="1" thickBot="1" x14ac:dyDescent="0.3">
      <c r="AA418" s="4"/>
      <c r="AB418" s="4"/>
      <c r="AC418" s="52">
        <f>Z410+Z412</f>
        <v>0</v>
      </c>
    </row>
    <row r="419" spans="2:29" ht="15" customHeight="1" thickBot="1" x14ac:dyDescent="0.3">
      <c r="B419" s="99"/>
      <c r="C419" s="100"/>
      <c r="D419" s="118"/>
      <c r="E419" s="119"/>
      <c r="F419" s="119"/>
      <c r="G419" s="127"/>
      <c r="H419" s="128"/>
      <c r="I419" s="100"/>
      <c r="J419" s="129"/>
      <c r="K419" s="130"/>
      <c r="L419" s="130"/>
      <c r="M419" s="102"/>
      <c r="N419" s="131" t="s">
        <v>37</v>
      </c>
      <c r="O419" s="132"/>
      <c r="P419" s="132"/>
      <c r="Q419" s="132"/>
      <c r="R419" s="132"/>
      <c r="S419" s="132"/>
      <c r="T419" s="131" t="s">
        <v>38</v>
      </c>
      <c r="U419" s="133"/>
      <c r="V419" s="133"/>
      <c r="W419" s="133"/>
      <c r="X419" s="133"/>
      <c r="Y419" s="134"/>
      <c r="Z419" s="101" t="s">
        <v>34</v>
      </c>
      <c r="AA419" s="48"/>
      <c r="AB419" s="48"/>
      <c r="AC419" s="80" t="s">
        <v>33</v>
      </c>
    </row>
    <row r="420" spans="2:29" ht="15" customHeight="1" thickBot="1" x14ac:dyDescent="0.35">
      <c r="B420" s="19" t="s">
        <v>17</v>
      </c>
      <c r="C420" s="20">
        <f>C408+1</f>
        <v>35</v>
      </c>
      <c r="D420" s="114">
        <f>I408+1</f>
        <v>45613</v>
      </c>
      <c r="E420" s="115"/>
      <c r="F420" s="115"/>
      <c r="G420" s="115"/>
      <c r="H420" s="40" t="s">
        <v>18</v>
      </c>
      <c r="I420" s="116">
        <f>D420+6</f>
        <v>45619</v>
      </c>
      <c r="J420" s="117"/>
      <c r="K420" s="117"/>
      <c r="L420" s="117"/>
      <c r="M420" s="117"/>
      <c r="N420" s="117"/>
      <c r="O420" s="113">
        <f>SUM($Z422:$Z429)</f>
        <v>0</v>
      </c>
      <c r="P420" s="110"/>
      <c r="Q420" s="110"/>
      <c r="R420" s="109" t="s">
        <v>20</v>
      </c>
      <c r="S420" s="109"/>
      <c r="T420" s="113">
        <f>SUM($Z422:$Z429)+T408</f>
        <v>0</v>
      </c>
      <c r="U420" s="110"/>
      <c r="V420" s="110"/>
      <c r="W420" s="109" t="s">
        <v>19</v>
      </c>
      <c r="X420" s="109"/>
      <c r="Y420" s="110"/>
      <c r="Z420" s="50">
        <f>$T420/$AA$13</f>
        <v>0</v>
      </c>
      <c r="AA420" s="4"/>
      <c r="AB420" s="4"/>
      <c r="AC420" s="81">
        <f>AC$9</f>
        <v>0</v>
      </c>
    </row>
    <row r="421" spans="2:29" ht="15" customHeight="1" thickBot="1" x14ac:dyDescent="0.35">
      <c r="B421" s="29"/>
      <c r="C421" s="16"/>
      <c r="D421" s="111" t="s">
        <v>16</v>
      </c>
      <c r="E421" s="111"/>
      <c r="F421" s="112"/>
      <c r="G421" s="111" t="s">
        <v>9</v>
      </c>
      <c r="H421" s="111"/>
      <c r="I421" s="112"/>
      <c r="J421" s="1" t="s">
        <v>0</v>
      </c>
      <c r="K421" s="111" t="s">
        <v>11</v>
      </c>
      <c r="L421" s="111"/>
      <c r="M421" s="112"/>
      <c r="N421" s="111" t="s">
        <v>12</v>
      </c>
      <c r="O421" s="111"/>
      <c r="P421" s="112"/>
      <c r="Q421" s="111" t="s">
        <v>13</v>
      </c>
      <c r="R421" s="111"/>
      <c r="S421" s="112"/>
      <c r="T421" s="111" t="s">
        <v>14</v>
      </c>
      <c r="U421" s="111"/>
      <c r="V421" s="112"/>
      <c r="W421" s="111" t="s">
        <v>15</v>
      </c>
      <c r="X421" s="111"/>
      <c r="Y421" s="112"/>
      <c r="Z421" s="49" t="s">
        <v>24</v>
      </c>
      <c r="AA421" s="5">
        <v>864</v>
      </c>
      <c r="AB421" s="5"/>
      <c r="AC421" s="106" t="s">
        <v>23</v>
      </c>
    </row>
    <row r="422" spans="2:29" ht="15" customHeight="1" thickBot="1" x14ac:dyDescent="0.3">
      <c r="B422" s="30" t="s">
        <v>2</v>
      </c>
      <c r="C422" s="24"/>
      <c r="D422" s="68">
        <v>0</v>
      </c>
      <c r="E422" s="66" t="s">
        <v>10</v>
      </c>
      <c r="F422" s="67">
        <v>0</v>
      </c>
      <c r="G422" s="65">
        <v>0</v>
      </c>
      <c r="H422" s="66" t="s">
        <v>10</v>
      </c>
      <c r="I422" s="67">
        <v>0</v>
      </c>
      <c r="J422" s="63" t="s">
        <v>1</v>
      </c>
      <c r="K422" s="65">
        <v>0</v>
      </c>
      <c r="L422" s="66" t="s">
        <v>10</v>
      </c>
      <c r="M422" s="67">
        <v>0</v>
      </c>
      <c r="N422" s="65">
        <v>0</v>
      </c>
      <c r="O422" s="66" t="s">
        <v>10</v>
      </c>
      <c r="P422" s="67">
        <v>0</v>
      </c>
      <c r="Q422" s="65">
        <v>0</v>
      </c>
      <c r="R422" s="66" t="s">
        <v>10</v>
      </c>
      <c r="S422" s="67">
        <v>0</v>
      </c>
      <c r="T422" s="65">
        <v>0</v>
      </c>
      <c r="U422" s="66" t="s">
        <v>10</v>
      </c>
      <c r="V422" s="67">
        <v>0</v>
      </c>
      <c r="W422" s="65">
        <v>0</v>
      </c>
      <c r="X422" s="66" t="s">
        <v>10</v>
      </c>
      <c r="Y422" s="67">
        <v>0</v>
      </c>
      <c r="Z422" s="64">
        <f>AA422/60</f>
        <v>0</v>
      </c>
      <c r="AA422" s="6">
        <f>SUM($D422,$G422,$K422,$N422,$Q422,$T422,$W422)*60+$F422+$I422+$M422+$P422+$S422+$V422+$Y422</f>
        <v>0</v>
      </c>
      <c r="AB422" s="25"/>
      <c r="AC422" s="106" t="s">
        <v>29</v>
      </c>
    </row>
    <row r="423" spans="2:29" ht="15" customHeight="1" x14ac:dyDescent="0.25">
      <c r="B423" s="30" t="s">
        <v>3</v>
      </c>
      <c r="C423" s="24"/>
      <c r="D423" s="69">
        <v>0</v>
      </c>
      <c r="E423" s="3" t="s">
        <v>10</v>
      </c>
      <c r="F423" s="37">
        <v>0</v>
      </c>
      <c r="G423" s="35">
        <v>0</v>
      </c>
      <c r="H423" s="3" t="s">
        <v>10</v>
      </c>
      <c r="I423" s="37">
        <v>0</v>
      </c>
      <c r="J423" s="2" t="s">
        <v>1</v>
      </c>
      <c r="K423" s="35">
        <v>0</v>
      </c>
      <c r="L423" s="3" t="s">
        <v>10</v>
      </c>
      <c r="M423" s="37">
        <v>0</v>
      </c>
      <c r="N423" s="35">
        <v>0</v>
      </c>
      <c r="O423" s="3" t="s">
        <v>10</v>
      </c>
      <c r="P423" s="37">
        <v>0</v>
      </c>
      <c r="Q423" s="35">
        <v>0</v>
      </c>
      <c r="R423" s="3" t="s">
        <v>10</v>
      </c>
      <c r="S423" s="37">
        <v>0</v>
      </c>
      <c r="T423" s="35">
        <v>0</v>
      </c>
      <c r="U423" s="3" t="s">
        <v>10</v>
      </c>
      <c r="V423" s="37">
        <v>0</v>
      </c>
      <c r="W423" s="35">
        <v>0</v>
      </c>
      <c r="X423" s="3" t="s">
        <v>10</v>
      </c>
      <c r="Y423" s="37">
        <v>0</v>
      </c>
      <c r="Z423" s="21">
        <f t="shared" ref="Z423:Z429" si="68">AA423/60</f>
        <v>0</v>
      </c>
      <c r="AA423" s="6">
        <f t="shared" ref="AA423:AA429" si="69">SUM($D423,$G423,$K423,$N423,$Q423,$T423,$W423)*60+$F423+$I423+$M423+$P423+$S423+$V423+$Y423</f>
        <v>0</v>
      </c>
      <c r="AB423" s="25"/>
    </row>
    <row r="424" spans="2:29" ht="15" customHeight="1" x14ac:dyDescent="0.25">
      <c r="B424" s="31" t="s">
        <v>4</v>
      </c>
      <c r="C424" s="26"/>
      <c r="D424" s="71">
        <v>0</v>
      </c>
      <c r="E424" s="61" t="s">
        <v>10</v>
      </c>
      <c r="F424" s="62">
        <v>0</v>
      </c>
      <c r="G424" s="60">
        <v>0</v>
      </c>
      <c r="H424" s="61" t="s">
        <v>10</v>
      </c>
      <c r="I424" s="62">
        <v>0</v>
      </c>
      <c r="J424" s="63" t="s">
        <v>1</v>
      </c>
      <c r="K424" s="60">
        <v>0</v>
      </c>
      <c r="L424" s="61" t="s">
        <v>10</v>
      </c>
      <c r="M424" s="62">
        <v>0</v>
      </c>
      <c r="N424" s="60">
        <v>0</v>
      </c>
      <c r="O424" s="61" t="s">
        <v>10</v>
      </c>
      <c r="P424" s="62">
        <v>0</v>
      </c>
      <c r="Q424" s="60">
        <v>0</v>
      </c>
      <c r="R424" s="61" t="s">
        <v>10</v>
      </c>
      <c r="S424" s="62">
        <v>0</v>
      </c>
      <c r="T424" s="60">
        <v>0</v>
      </c>
      <c r="U424" s="61" t="s">
        <v>10</v>
      </c>
      <c r="V424" s="62">
        <v>0</v>
      </c>
      <c r="W424" s="60">
        <v>0</v>
      </c>
      <c r="X424" s="61" t="s">
        <v>10</v>
      </c>
      <c r="Y424" s="62">
        <v>0</v>
      </c>
      <c r="Z424" s="64">
        <f t="shared" si="68"/>
        <v>0</v>
      </c>
      <c r="AA424" s="6">
        <f t="shared" si="69"/>
        <v>0</v>
      </c>
      <c r="AB424" s="25"/>
      <c r="AC424" s="44" t="e">
        <f>SUM(Y424:AB424,O408,O420,O432,O444,O456,O468,O480,O492,O504,O515,O527,O539,#REF!,O562,O574,#REF!,O597,O609,#REF!,O633,#REF!,O658,O670,O682,O700)</f>
        <v>#REF!</v>
      </c>
    </row>
    <row r="425" spans="2:29" ht="15" customHeight="1" x14ac:dyDescent="0.25">
      <c r="B425" s="30" t="s">
        <v>6</v>
      </c>
      <c r="C425" s="27"/>
      <c r="D425" s="74">
        <v>0</v>
      </c>
      <c r="E425" s="75" t="s">
        <v>10</v>
      </c>
      <c r="F425" s="76">
        <v>0</v>
      </c>
      <c r="G425" s="77">
        <v>0</v>
      </c>
      <c r="H425" s="75" t="s">
        <v>10</v>
      </c>
      <c r="I425" s="76">
        <v>0</v>
      </c>
      <c r="J425" s="78" t="s">
        <v>1</v>
      </c>
      <c r="K425" s="77">
        <v>0</v>
      </c>
      <c r="L425" s="75" t="s">
        <v>10</v>
      </c>
      <c r="M425" s="76">
        <v>0</v>
      </c>
      <c r="N425" s="77">
        <v>0</v>
      </c>
      <c r="O425" s="75" t="s">
        <v>10</v>
      </c>
      <c r="P425" s="76">
        <v>0</v>
      </c>
      <c r="Q425" s="77">
        <v>0</v>
      </c>
      <c r="R425" s="75" t="s">
        <v>10</v>
      </c>
      <c r="S425" s="76">
        <v>0</v>
      </c>
      <c r="T425" s="77">
        <v>0</v>
      </c>
      <c r="U425" s="75" t="s">
        <v>10</v>
      </c>
      <c r="V425" s="76">
        <v>0</v>
      </c>
      <c r="W425" s="77">
        <v>0</v>
      </c>
      <c r="X425" s="75" t="s">
        <v>10</v>
      </c>
      <c r="Y425" s="76">
        <v>0</v>
      </c>
      <c r="Z425" s="79">
        <f t="shared" si="68"/>
        <v>0</v>
      </c>
      <c r="AA425" s="6">
        <f t="shared" si="69"/>
        <v>0</v>
      </c>
      <c r="AB425" s="25"/>
      <c r="AC425" s="44">
        <f>SUM(O712,O724,O742,O754,O766,O784,O796,O808,O826,O838,O850,O868,O880,O892,O910,O922,O934,O952,O964,O976,O994,O1006,O1018)</f>
        <v>0</v>
      </c>
    </row>
    <row r="426" spans="2:29" ht="15" customHeight="1" x14ac:dyDescent="0.25">
      <c r="B426" s="30" t="s">
        <v>5</v>
      </c>
      <c r="C426" s="27"/>
      <c r="D426" s="69">
        <v>0</v>
      </c>
      <c r="E426" s="3" t="s">
        <v>10</v>
      </c>
      <c r="F426" s="37">
        <v>0</v>
      </c>
      <c r="G426" s="35">
        <v>0</v>
      </c>
      <c r="H426" s="3" t="s">
        <v>10</v>
      </c>
      <c r="I426" s="37">
        <v>0</v>
      </c>
      <c r="J426" s="2" t="s">
        <v>1</v>
      </c>
      <c r="K426" s="35">
        <v>0</v>
      </c>
      <c r="L426" s="3" t="s">
        <v>10</v>
      </c>
      <c r="M426" s="37">
        <v>0</v>
      </c>
      <c r="N426" s="35">
        <v>0</v>
      </c>
      <c r="O426" s="3" t="s">
        <v>10</v>
      </c>
      <c r="P426" s="37">
        <v>0</v>
      </c>
      <c r="Q426" s="35">
        <v>0</v>
      </c>
      <c r="R426" s="3" t="s">
        <v>10</v>
      </c>
      <c r="S426" s="37">
        <v>0</v>
      </c>
      <c r="T426" s="35">
        <v>0</v>
      </c>
      <c r="U426" s="3" t="s">
        <v>10</v>
      </c>
      <c r="V426" s="37">
        <v>0</v>
      </c>
      <c r="W426" s="35">
        <v>0</v>
      </c>
      <c r="X426" s="3" t="s">
        <v>10</v>
      </c>
      <c r="Y426" s="37">
        <v>0</v>
      </c>
      <c r="Z426" s="21">
        <f t="shared" si="68"/>
        <v>0</v>
      </c>
      <c r="AA426" s="6">
        <f t="shared" si="69"/>
        <v>0</v>
      </c>
      <c r="AB426" s="25"/>
      <c r="AC426" s="43"/>
    </row>
    <row r="427" spans="2:29" ht="15" customHeight="1" x14ac:dyDescent="0.25">
      <c r="B427" s="32" t="s">
        <v>7</v>
      </c>
      <c r="C427" s="28"/>
      <c r="D427" s="69">
        <v>0</v>
      </c>
      <c r="E427" s="3" t="s">
        <v>10</v>
      </c>
      <c r="F427" s="37">
        <v>0</v>
      </c>
      <c r="G427" s="35">
        <v>0</v>
      </c>
      <c r="H427" s="3" t="s">
        <v>10</v>
      </c>
      <c r="I427" s="37">
        <v>0</v>
      </c>
      <c r="J427" s="2" t="s">
        <v>1</v>
      </c>
      <c r="K427" s="35">
        <v>0</v>
      </c>
      <c r="L427" s="3" t="s">
        <v>10</v>
      </c>
      <c r="M427" s="37">
        <v>0</v>
      </c>
      <c r="N427" s="35">
        <v>0</v>
      </c>
      <c r="O427" s="3" t="s">
        <v>10</v>
      </c>
      <c r="P427" s="37">
        <v>0</v>
      </c>
      <c r="Q427" s="35">
        <v>0</v>
      </c>
      <c r="R427" s="3" t="s">
        <v>10</v>
      </c>
      <c r="S427" s="37">
        <v>0</v>
      </c>
      <c r="T427" s="35">
        <v>0</v>
      </c>
      <c r="U427" s="3" t="s">
        <v>10</v>
      </c>
      <c r="V427" s="37">
        <v>0</v>
      </c>
      <c r="W427" s="35">
        <v>0</v>
      </c>
      <c r="X427" s="3" t="s">
        <v>10</v>
      </c>
      <c r="Y427" s="37">
        <v>0</v>
      </c>
      <c r="Z427" s="21">
        <f t="shared" si="68"/>
        <v>0</v>
      </c>
      <c r="AA427" s="6">
        <f t="shared" si="69"/>
        <v>0</v>
      </c>
      <c r="AB427" s="25"/>
      <c r="AC427" s="43"/>
    </row>
    <row r="428" spans="2:29" ht="15" customHeight="1" x14ac:dyDescent="0.25">
      <c r="B428" s="31" t="s">
        <v>8</v>
      </c>
      <c r="C428" s="26"/>
      <c r="D428" s="69">
        <v>0</v>
      </c>
      <c r="E428" s="3" t="s">
        <v>10</v>
      </c>
      <c r="F428" s="37">
        <v>0</v>
      </c>
      <c r="G428" s="35">
        <v>0</v>
      </c>
      <c r="H428" s="3" t="s">
        <v>10</v>
      </c>
      <c r="I428" s="37">
        <v>0</v>
      </c>
      <c r="J428" s="2" t="s">
        <v>1</v>
      </c>
      <c r="K428" s="35">
        <v>0</v>
      </c>
      <c r="L428" s="3" t="s">
        <v>10</v>
      </c>
      <c r="M428" s="37">
        <v>0</v>
      </c>
      <c r="N428" s="35">
        <v>0</v>
      </c>
      <c r="O428" s="3" t="s">
        <v>10</v>
      </c>
      <c r="P428" s="37">
        <v>0</v>
      </c>
      <c r="Q428" s="35">
        <v>0</v>
      </c>
      <c r="R428" s="3" t="s">
        <v>10</v>
      </c>
      <c r="S428" s="37">
        <v>0</v>
      </c>
      <c r="T428" s="35">
        <v>0</v>
      </c>
      <c r="U428" s="3" t="s">
        <v>10</v>
      </c>
      <c r="V428" s="37">
        <v>0</v>
      </c>
      <c r="W428" s="35">
        <v>0</v>
      </c>
      <c r="X428" s="3" t="s">
        <v>10</v>
      </c>
      <c r="Y428" s="37">
        <v>0</v>
      </c>
      <c r="Z428" s="21">
        <f t="shared" si="68"/>
        <v>0</v>
      </c>
      <c r="AA428" s="6">
        <f t="shared" si="69"/>
        <v>0</v>
      </c>
      <c r="AB428" s="25"/>
      <c r="AC428" s="43"/>
    </row>
    <row r="429" spans="2:29" ht="15" customHeight="1" thickBot="1" x14ac:dyDescent="0.3">
      <c r="B429" s="45" t="s">
        <v>25</v>
      </c>
      <c r="C429" s="33"/>
      <c r="D429" s="70">
        <v>0</v>
      </c>
      <c r="E429" s="39" t="s">
        <v>10</v>
      </c>
      <c r="F429" s="38">
        <v>0</v>
      </c>
      <c r="G429" s="36">
        <v>0</v>
      </c>
      <c r="H429" s="39" t="s">
        <v>10</v>
      </c>
      <c r="I429" s="38">
        <v>0</v>
      </c>
      <c r="J429" s="22" t="s">
        <v>1</v>
      </c>
      <c r="K429" s="36">
        <v>0</v>
      </c>
      <c r="L429" s="39" t="s">
        <v>10</v>
      </c>
      <c r="M429" s="38">
        <v>0</v>
      </c>
      <c r="N429" s="36">
        <v>0</v>
      </c>
      <c r="O429" s="39" t="s">
        <v>10</v>
      </c>
      <c r="P429" s="38">
        <v>0</v>
      </c>
      <c r="Q429" s="36">
        <v>0</v>
      </c>
      <c r="R429" s="39" t="s">
        <v>10</v>
      </c>
      <c r="S429" s="38">
        <v>0</v>
      </c>
      <c r="T429" s="36">
        <v>0</v>
      </c>
      <c r="U429" s="39" t="s">
        <v>10</v>
      </c>
      <c r="V429" s="38">
        <v>0</v>
      </c>
      <c r="W429" s="36">
        <v>0</v>
      </c>
      <c r="X429" s="39" t="s">
        <v>10</v>
      </c>
      <c r="Y429" s="38">
        <v>0</v>
      </c>
      <c r="Z429" s="23">
        <f t="shared" si="68"/>
        <v>0</v>
      </c>
      <c r="AA429" s="6">
        <f t="shared" si="69"/>
        <v>0</v>
      </c>
      <c r="AB429" s="25"/>
      <c r="AC429" s="43"/>
    </row>
    <row r="430" spans="2:29" ht="5.0999999999999996" customHeight="1" thickBot="1" x14ac:dyDescent="0.3">
      <c r="AA430" s="4"/>
      <c r="AB430" s="4"/>
      <c r="AC430" s="52">
        <f>Z422+Z424</f>
        <v>0</v>
      </c>
    </row>
    <row r="431" spans="2:29" ht="15" customHeight="1" thickBot="1" x14ac:dyDescent="0.3">
      <c r="B431" s="99"/>
      <c r="C431" s="100"/>
      <c r="D431" s="118"/>
      <c r="E431" s="119"/>
      <c r="F431" s="119"/>
      <c r="G431" s="127"/>
      <c r="H431" s="128"/>
      <c r="I431" s="100"/>
      <c r="J431" s="129"/>
      <c r="K431" s="130"/>
      <c r="L431" s="130"/>
      <c r="M431" s="102"/>
      <c r="N431" s="131" t="s">
        <v>37</v>
      </c>
      <c r="O431" s="132"/>
      <c r="P431" s="132"/>
      <c r="Q431" s="132"/>
      <c r="R431" s="132"/>
      <c r="S431" s="132"/>
      <c r="T431" s="131" t="s">
        <v>38</v>
      </c>
      <c r="U431" s="133"/>
      <c r="V431" s="133"/>
      <c r="W431" s="133"/>
      <c r="X431" s="133"/>
      <c r="Y431" s="134"/>
      <c r="Z431" s="101" t="s">
        <v>34</v>
      </c>
      <c r="AA431" s="48"/>
      <c r="AB431" s="48"/>
      <c r="AC431" s="80" t="s">
        <v>33</v>
      </c>
    </row>
    <row r="432" spans="2:29" ht="15" customHeight="1" thickBot="1" x14ac:dyDescent="0.35">
      <c r="B432" s="19" t="s">
        <v>17</v>
      </c>
      <c r="C432" s="20">
        <f>C420+1</f>
        <v>36</v>
      </c>
      <c r="D432" s="114">
        <f>I420+1</f>
        <v>45620</v>
      </c>
      <c r="E432" s="115"/>
      <c r="F432" s="115"/>
      <c r="G432" s="115"/>
      <c r="H432" s="40" t="s">
        <v>18</v>
      </c>
      <c r="I432" s="116">
        <f>D432+6</f>
        <v>45626</v>
      </c>
      <c r="J432" s="117"/>
      <c r="K432" s="117"/>
      <c r="L432" s="117"/>
      <c r="M432" s="117"/>
      <c r="N432" s="117"/>
      <c r="O432" s="113">
        <f>SUM($Z434:$Z441)</f>
        <v>0</v>
      </c>
      <c r="P432" s="110"/>
      <c r="Q432" s="110"/>
      <c r="R432" s="109" t="s">
        <v>20</v>
      </c>
      <c r="S432" s="109"/>
      <c r="T432" s="113">
        <f>SUM($Z434:$Z441)+T420</f>
        <v>0</v>
      </c>
      <c r="U432" s="110"/>
      <c r="V432" s="110"/>
      <c r="W432" s="109" t="s">
        <v>19</v>
      </c>
      <c r="X432" s="109"/>
      <c r="Y432" s="110"/>
      <c r="Z432" s="50">
        <f>$T432/$AA$13</f>
        <v>0</v>
      </c>
      <c r="AA432" s="4"/>
      <c r="AB432" s="4"/>
      <c r="AC432" s="81">
        <f>AC$9</f>
        <v>0</v>
      </c>
    </row>
    <row r="433" spans="2:29" ht="15" customHeight="1" thickBot="1" x14ac:dyDescent="0.35">
      <c r="B433" s="29"/>
      <c r="C433" s="16"/>
      <c r="D433" s="111" t="s">
        <v>16</v>
      </c>
      <c r="E433" s="111"/>
      <c r="F433" s="112"/>
      <c r="G433" s="111" t="s">
        <v>9</v>
      </c>
      <c r="H433" s="111"/>
      <c r="I433" s="112"/>
      <c r="J433" s="1" t="s">
        <v>0</v>
      </c>
      <c r="K433" s="111" t="s">
        <v>11</v>
      </c>
      <c r="L433" s="111"/>
      <c r="M433" s="112"/>
      <c r="N433" s="111" t="s">
        <v>12</v>
      </c>
      <c r="O433" s="111"/>
      <c r="P433" s="112"/>
      <c r="Q433" s="111" t="s">
        <v>13</v>
      </c>
      <c r="R433" s="111"/>
      <c r="S433" s="112"/>
      <c r="T433" s="111" t="s">
        <v>14</v>
      </c>
      <c r="U433" s="111"/>
      <c r="V433" s="112"/>
      <c r="W433" s="111" t="s">
        <v>15</v>
      </c>
      <c r="X433" s="111"/>
      <c r="Y433" s="112"/>
      <c r="Z433" s="49" t="s">
        <v>24</v>
      </c>
      <c r="AA433" s="5">
        <v>864</v>
      </c>
      <c r="AB433" s="5"/>
      <c r="AC433" s="106" t="s">
        <v>23</v>
      </c>
    </row>
    <row r="434" spans="2:29" ht="15" customHeight="1" thickBot="1" x14ac:dyDescent="0.3">
      <c r="B434" s="30" t="s">
        <v>2</v>
      </c>
      <c r="C434" s="24"/>
      <c r="D434" s="68">
        <v>0</v>
      </c>
      <c r="E434" s="66" t="s">
        <v>10</v>
      </c>
      <c r="F434" s="67">
        <v>0</v>
      </c>
      <c r="G434" s="65">
        <v>0</v>
      </c>
      <c r="H434" s="66" t="s">
        <v>10</v>
      </c>
      <c r="I434" s="67">
        <v>0</v>
      </c>
      <c r="J434" s="63" t="s">
        <v>1</v>
      </c>
      <c r="K434" s="65">
        <v>0</v>
      </c>
      <c r="L434" s="66" t="s">
        <v>10</v>
      </c>
      <c r="M434" s="67">
        <v>0</v>
      </c>
      <c r="N434" s="65">
        <v>0</v>
      </c>
      <c r="O434" s="66" t="s">
        <v>10</v>
      </c>
      <c r="P434" s="67">
        <v>0</v>
      </c>
      <c r="Q434" s="65">
        <v>0</v>
      </c>
      <c r="R434" s="66" t="s">
        <v>10</v>
      </c>
      <c r="S434" s="67">
        <v>0</v>
      </c>
      <c r="T434" s="65">
        <v>0</v>
      </c>
      <c r="U434" s="66" t="s">
        <v>10</v>
      </c>
      <c r="V434" s="67">
        <v>0</v>
      </c>
      <c r="W434" s="65">
        <v>0</v>
      </c>
      <c r="X434" s="66" t="s">
        <v>10</v>
      </c>
      <c r="Y434" s="67">
        <v>0</v>
      </c>
      <c r="Z434" s="64">
        <f>AA434/60</f>
        <v>0</v>
      </c>
      <c r="AA434" s="6">
        <f>SUM($D434,$G434,$K434,$N434,$Q434,$T434,$W434)*60+$F434+$I434+$M434+$P434+$S434+$V434+$Y434</f>
        <v>0</v>
      </c>
      <c r="AB434" s="25"/>
      <c r="AC434" s="106" t="s">
        <v>29</v>
      </c>
    </row>
    <row r="435" spans="2:29" ht="15" customHeight="1" x14ac:dyDescent="0.25">
      <c r="B435" s="30" t="s">
        <v>3</v>
      </c>
      <c r="C435" s="24"/>
      <c r="D435" s="69">
        <v>0</v>
      </c>
      <c r="E435" s="3" t="s">
        <v>10</v>
      </c>
      <c r="F435" s="37">
        <v>0</v>
      </c>
      <c r="G435" s="35">
        <v>0</v>
      </c>
      <c r="H435" s="3" t="s">
        <v>10</v>
      </c>
      <c r="I435" s="37">
        <v>0</v>
      </c>
      <c r="J435" s="2" t="s">
        <v>1</v>
      </c>
      <c r="K435" s="35">
        <v>0</v>
      </c>
      <c r="L435" s="3" t="s">
        <v>10</v>
      </c>
      <c r="M435" s="37">
        <v>0</v>
      </c>
      <c r="N435" s="35">
        <v>0</v>
      </c>
      <c r="O435" s="3" t="s">
        <v>10</v>
      </c>
      <c r="P435" s="37">
        <v>0</v>
      </c>
      <c r="Q435" s="35">
        <v>0</v>
      </c>
      <c r="R435" s="3" t="s">
        <v>10</v>
      </c>
      <c r="S435" s="37">
        <v>0</v>
      </c>
      <c r="T435" s="35">
        <v>0</v>
      </c>
      <c r="U435" s="3" t="s">
        <v>10</v>
      </c>
      <c r="V435" s="37">
        <v>0</v>
      </c>
      <c r="W435" s="35">
        <v>0</v>
      </c>
      <c r="X435" s="3" t="s">
        <v>10</v>
      </c>
      <c r="Y435" s="37">
        <v>0</v>
      </c>
      <c r="Z435" s="21">
        <f t="shared" ref="Z435:Z441" si="70">AA435/60</f>
        <v>0</v>
      </c>
      <c r="AA435" s="6">
        <f t="shared" ref="AA435:AA441" si="71">SUM($D435,$G435,$K435,$N435,$Q435,$T435,$W435)*60+$F435+$I435+$M435+$P435+$S435+$V435+$Y435</f>
        <v>0</v>
      </c>
      <c r="AB435" s="25"/>
    </row>
    <row r="436" spans="2:29" ht="15" customHeight="1" x14ac:dyDescent="0.25">
      <c r="B436" s="31" t="s">
        <v>4</v>
      </c>
      <c r="C436" s="26"/>
      <c r="D436" s="71">
        <v>0</v>
      </c>
      <c r="E436" s="61" t="s">
        <v>10</v>
      </c>
      <c r="F436" s="62">
        <v>0</v>
      </c>
      <c r="G436" s="60">
        <v>0</v>
      </c>
      <c r="H436" s="61" t="s">
        <v>10</v>
      </c>
      <c r="I436" s="62">
        <v>0</v>
      </c>
      <c r="J436" s="63" t="s">
        <v>1</v>
      </c>
      <c r="K436" s="60">
        <v>0</v>
      </c>
      <c r="L436" s="61" t="s">
        <v>10</v>
      </c>
      <c r="M436" s="62">
        <v>0</v>
      </c>
      <c r="N436" s="60">
        <v>0</v>
      </c>
      <c r="O436" s="61" t="s">
        <v>10</v>
      </c>
      <c r="P436" s="62">
        <v>0</v>
      </c>
      <c r="Q436" s="60">
        <v>0</v>
      </c>
      <c r="R436" s="61" t="s">
        <v>10</v>
      </c>
      <c r="S436" s="62">
        <v>0</v>
      </c>
      <c r="T436" s="60">
        <v>0</v>
      </c>
      <c r="U436" s="61" t="s">
        <v>10</v>
      </c>
      <c r="V436" s="62">
        <v>0</v>
      </c>
      <c r="W436" s="60">
        <v>0</v>
      </c>
      <c r="X436" s="61" t="s">
        <v>10</v>
      </c>
      <c r="Y436" s="62">
        <v>0</v>
      </c>
      <c r="Z436" s="64">
        <f t="shared" si="70"/>
        <v>0</v>
      </c>
      <c r="AA436" s="6">
        <f t="shared" si="71"/>
        <v>0</v>
      </c>
      <c r="AB436" s="25"/>
      <c r="AC436" s="103">
        <f>SUM(Y436:AB436,N420,O432,O444,O456,O468,O480,O492,O504,O516,O528,O540,O552,O564,O576,O588,O600,O612,O624,O636,O648,O660,O672,O684,O696,O708)</f>
        <v>0</v>
      </c>
    </row>
    <row r="437" spans="2:29" ht="15" customHeight="1" x14ac:dyDescent="0.25">
      <c r="B437" s="30" t="s">
        <v>6</v>
      </c>
      <c r="C437" s="27"/>
      <c r="D437" s="74">
        <v>0</v>
      </c>
      <c r="E437" s="75" t="s">
        <v>10</v>
      </c>
      <c r="F437" s="76">
        <v>0</v>
      </c>
      <c r="G437" s="77">
        <v>0</v>
      </c>
      <c r="H437" s="75" t="s">
        <v>10</v>
      </c>
      <c r="I437" s="76">
        <v>0</v>
      </c>
      <c r="J437" s="78" t="s">
        <v>1</v>
      </c>
      <c r="K437" s="77">
        <v>0</v>
      </c>
      <c r="L437" s="75" t="s">
        <v>10</v>
      </c>
      <c r="M437" s="76">
        <v>0</v>
      </c>
      <c r="N437" s="77">
        <v>0</v>
      </c>
      <c r="O437" s="75" t="s">
        <v>10</v>
      </c>
      <c r="P437" s="76">
        <v>0</v>
      </c>
      <c r="Q437" s="77">
        <v>0</v>
      </c>
      <c r="R437" s="75" t="s">
        <v>10</v>
      </c>
      <c r="S437" s="76">
        <v>0</v>
      </c>
      <c r="T437" s="77">
        <v>0</v>
      </c>
      <c r="U437" s="75" t="s">
        <v>10</v>
      </c>
      <c r="V437" s="76">
        <v>0</v>
      </c>
      <c r="W437" s="77">
        <v>0</v>
      </c>
      <c r="X437" s="75" t="s">
        <v>10</v>
      </c>
      <c r="Y437" s="76">
        <v>0</v>
      </c>
      <c r="Z437" s="79">
        <f t="shared" si="70"/>
        <v>0</v>
      </c>
      <c r="AA437" s="6">
        <f t="shared" si="71"/>
        <v>0</v>
      </c>
      <c r="AB437" s="25"/>
      <c r="AC437" s="103">
        <f>SUM(O720,O732,O744,O756,O768,O780,O792,O804,O816,O828,O840,O852,O864,O876,O888,O900,O912,O924,O936,O948,O960,O972,O984)</f>
        <v>0</v>
      </c>
    </row>
    <row r="438" spans="2:29" ht="15" customHeight="1" x14ac:dyDescent="0.25">
      <c r="B438" s="30" t="s">
        <v>5</v>
      </c>
      <c r="C438" s="27"/>
      <c r="D438" s="69">
        <v>0</v>
      </c>
      <c r="E438" s="3" t="s">
        <v>10</v>
      </c>
      <c r="F438" s="37">
        <v>0</v>
      </c>
      <c r="G438" s="35">
        <v>0</v>
      </c>
      <c r="H438" s="3" t="s">
        <v>10</v>
      </c>
      <c r="I438" s="37">
        <v>0</v>
      </c>
      <c r="J438" s="2" t="s">
        <v>1</v>
      </c>
      <c r="K438" s="35">
        <v>0</v>
      </c>
      <c r="L438" s="3" t="s">
        <v>10</v>
      </c>
      <c r="M438" s="37">
        <v>0</v>
      </c>
      <c r="N438" s="35">
        <v>0</v>
      </c>
      <c r="O438" s="3" t="s">
        <v>10</v>
      </c>
      <c r="P438" s="37">
        <v>0</v>
      </c>
      <c r="Q438" s="35">
        <v>0</v>
      </c>
      <c r="R438" s="3" t="s">
        <v>10</v>
      </c>
      <c r="S438" s="37">
        <v>0</v>
      </c>
      <c r="T438" s="35">
        <v>0</v>
      </c>
      <c r="U438" s="3" t="s">
        <v>10</v>
      </c>
      <c r="V438" s="37">
        <v>0</v>
      </c>
      <c r="W438" s="35">
        <v>0</v>
      </c>
      <c r="X438" s="3" t="s">
        <v>10</v>
      </c>
      <c r="Y438" s="37">
        <v>0</v>
      </c>
      <c r="Z438" s="21">
        <f t="shared" si="70"/>
        <v>0</v>
      </c>
      <c r="AA438" s="6">
        <f t="shared" si="71"/>
        <v>0</v>
      </c>
      <c r="AB438" s="25"/>
      <c r="AC438" s="43"/>
    </row>
    <row r="439" spans="2:29" ht="15" customHeight="1" x14ac:dyDescent="0.25">
      <c r="B439" s="32" t="s">
        <v>7</v>
      </c>
      <c r="C439" s="28"/>
      <c r="D439" s="69">
        <v>0</v>
      </c>
      <c r="E439" s="3" t="s">
        <v>10</v>
      </c>
      <c r="F439" s="37">
        <v>0</v>
      </c>
      <c r="G439" s="35">
        <v>0</v>
      </c>
      <c r="H439" s="3" t="s">
        <v>10</v>
      </c>
      <c r="I439" s="37">
        <v>0</v>
      </c>
      <c r="J439" s="2" t="s">
        <v>1</v>
      </c>
      <c r="K439" s="35">
        <v>0</v>
      </c>
      <c r="L439" s="3" t="s">
        <v>10</v>
      </c>
      <c r="M439" s="37">
        <v>0</v>
      </c>
      <c r="N439" s="35">
        <v>0</v>
      </c>
      <c r="O439" s="3" t="s">
        <v>10</v>
      </c>
      <c r="P439" s="37">
        <v>0</v>
      </c>
      <c r="Q439" s="35">
        <v>0</v>
      </c>
      <c r="R439" s="3" t="s">
        <v>10</v>
      </c>
      <c r="S439" s="37">
        <v>0</v>
      </c>
      <c r="T439" s="35">
        <v>0</v>
      </c>
      <c r="U439" s="3" t="s">
        <v>10</v>
      </c>
      <c r="V439" s="37">
        <v>0</v>
      </c>
      <c r="W439" s="35">
        <v>0</v>
      </c>
      <c r="X439" s="3" t="s">
        <v>10</v>
      </c>
      <c r="Y439" s="37">
        <v>0</v>
      </c>
      <c r="Z439" s="21">
        <f t="shared" si="70"/>
        <v>0</v>
      </c>
      <c r="AA439" s="6">
        <f t="shared" si="71"/>
        <v>0</v>
      </c>
      <c r="AB439" s="25"/>
      <c r="AC439" s="43"/>
    </row>
    <row r="440" spans="2:29" ht="15" customHeight="1" x14ac:dyDescent="0.25">
      <c r="B440" s="31" t="s">
        <v>8</v>
      </c>
      <c r="C440" s="26"/>
      <c r="D440" s="69">
        <v>0</v>
      </c>
      <c r="E440" s="3" t="s">
        <v>10</v>
      </c>
      <c r="F440" s="37">
        <v>0</v>
      </c>
      <c r="G440" s="35">
        <v>0</v>
      </c>
      <c r="H440" s="3" t="s">
        <v>10</v>
      </c>
      <c r="I440" s="37">
        <v>0</v>
      </c>
      <c r="J440" s="2" t="s">
        <v>1</v>
      </c>
      <c r="K440" s="35">
        <v>0</v>
      </c>
      <c r="L440" s="3" t="s">
        <v>10</v>
      </c>
      <c r="M440" s="37">
        <v>0</v>
      </c>
      <c r="N440" s="35">
        <v>0</v>
      </c>
      <c r="O440" s="3" t="s">
        <v>10</v>
      </c>
      <c r="P440" s="37">
        <v>0</v>
      </c>
      <c r="Q440" s="35">
        <v>0</v>
      </c>
      <c r="R440" s="3" t="s">
        <v>10</v>
      </c>
      <c r="S440" s="37">
        <v>0</v>
      </c>
      <c r="T440" s="35">
        <v>0</v>
      </c>
      <c r="U440" s="3" t="s">
        <v>10</v>
      </c>
      <c r="V440" s="37">
        <v>0</v>
      </c>
      <c r="W440" s="35">
        <v>0</v>
      </c>
      <c r="X440" s="3" t="s">
        <v>10</v>
      </c>
      <c r="Y440" s="37">
        <v>0</v>
      </c>
      <c r="Z440" s="21">
        <f t="shared" si="70"/>
        <v>0</v>
      </c>
      <c r="AA440" s="6">
        <f t="shared" si="71"/>
        <v>0</v>
      </c>
      <c r="AB440" s="25"/>
      <c r="AC440" s="43"/>
    </row>
    <row r="441" spans="2:29" ht="15" customHeight="1" thickBot="1" x14ac:dyDescent="0.3">
      <c r="B441" s="45" t="s">
        <v>25</v>
      </c>
      <c r="C441" s="33"/>
      <c r="D441" s="70">
        <v>0</v>
      </c>
      <c r="E441" s="39" t="s">
        <v>10</v>
      </c>
      <c r="F441" s="38">
        <v>0</v>
      </c>
      <c r="G441" s="36">
        <v>0</v>
      </c>
      <c r="H441" s="39" t="s">
        <v>10</v>
      </c>
      <c r="I441" s="38">
        <v>0</v>
      </c>
      <c r="J441" s="22" t="s">
        <v>1</v>
      </c>
      <c r="K441" s="36">
        <v>0</v>
      </c>
      <c r="L441" s="39" t="s">
        <v>10</v>
      </c>
      <c r="M441" s="38">
        <v>0</v>
      </c>
      <c r="N441" s="36">
        <v>0</v>
      </c>
      <c r="O441" s="39" t="s">
        <v>10</v>
      </c>
      <c r="P441" s="38">
        <v>0</v>
      </c>
      <c r="Q441" s="36">
        <v>0</v>
      </c>
      <c r="R441" s="39" t="s">
        <v>10</v>
      </c>
      <c r="S441" s="38">
        <v>0</v>
      </c>
      <c r="T441" s="36">
        <v>0</v>
      </c>
      <c r="U441" s="39" t="s">
        <v>10</v>
      </c>
      <c r="V441" s="38">
        <v>0</v>
      </c>
      <c r="W441" s="36">
        <v>0</v>
      </c>
      <c r="X441" s="39" t="s">
        <v>10</v>
      </c>
      <c r="Y441" s="38">
        <v>0</v>
      </c>
      <c r="Z441" s="23">
        <f t="shared" si="70"/>
        <v>0</v>
      </c>
      <c r="AA441" s="6">
        <f t="shared" si="71"/>
        <v>0</v>
      </c>
      <c r="AB441" s="25"/>
      <c r="AC441" s="46"/>
    </row>
    <row r="442" spans="2:29" ht="5.0999999999999996" customHeight="1" thickBot="1" x14ac:dyDescent="0.3">
      <c r="AC442" s="52">
        <f>Z434+Z436</f>
        <v>0</v>
      </c>
    </row>
    <row r="443" spans="2:29" ht="13.8" thickBot="1" x14ac:dyDescent="0.3">
      <c r="B443" s="99"/>
      <c r="C443" s="100"/>
      <c r="D443" s="118"/>
      <c r="E443" s="119"/>
      <c r="F443" s="119"/>
      <c r="G443" s="127"/>
      <c r="H443" s="128"/>
      <c r="I443" s="100"/>
      <c r="J443" s="129"/>
      <c r="K443" s="130"/>
      <c r="L443" s="130"/>
      <c r="M443" s="102"/>
      <c r="N443" s="131" t="s">
        <v>37</v>
      </c>
      <c r="O443" s="132"/>
      <c r="P443" s="132"/>
      <c r="Q443" s="132"/>
      <c r="R443" s="132"/>
      <c r="S443" s="132"/>
      <c r="T443" s="131" t="s">
        <v>38</v>
      </c>
      <c r="U443" s="133"/>
      <c r="V443" s="133"/>
      <c r="W443" s="133"/>
      <c r="X443" s="133"/>
      <c r="Y443" s="134"/>
      <c r="Z443" s="101" t="s">
        <v>34</v>
      </c>
      <c r="AA443" s="48"/>
      <c r="AB443" s="48"/>
      <c r="AC443" s="80" t="s">
        <v>33</v>
      </c>
    </row>
    <row r="444" spans="2:29" ht="16.2" thickBot="1" x14ac:dyDescent="0.35">
      <c r="B444" s="19" t="s">
        <v>17</v>
      </c>
      <c r="C444" s="20">
        <f>C432+1</f>
        <v>37</v>
      </c>
      <c r="D444" s="114">
        <f>I432+1</f>
        <v>45627</v>
      </c>
      <c r="E444" s="115"/>
      <c r="F444" s="115"/>
      <c r="G444" s="115"/>
      <c r="H444" s="40" t="s">
        <v>18</v>
      </c>
      <c r="I444" s="116">
        <f>D444+6</f>
        <v>45633</v>
      </c>
      <c r="J444" s="117"/>
      <c r="K444" s="117"/>
      <c r="L444" s="117"/>
      <c r="M444" s="117"/>
      <c r="N444" s="117"/>
      <c r="O444" s="113">
        <f>SUM($Z446:$Z453)</f>
        <v>0</v>
      </c>
      <c r="P444" s="110"/>
      <c r="Q444" s="110"/>
      <c r="R444" s="109" t="s">
        <v>20</v>
      </c>
      <c r="S444" s="109"/>
      <c r="T444" s="113">
        <f>SUM($Z446:$Z453)+T432</f>
        <v>0</v>
      </c>
      <c r="U444" s="110"/>
      <c r="V444" s="110"/>
      <c r="W444" s="109" t="s">
        <v>19</v>
      </c>
      <c r="X444" s="109"/>
      <c r="Y444" s="110"/>
      <c r="Z444" s="50">
        <f>$T444/$AA$13</f>
        <v>0</v>
      </c>
      <c r="AA444" s="4"/>
      <c r="AB444" s="4"/>
      <c r="AC444" s="81">
        <f>AC$9</f>
        <v>0</v>
      </c>
    </row>
    <row r="445" spans="2:29" ht="16.2" thickBot="1" x14ac:dyDescent="0.35">
      <c r="B445" s="29"/>
      <c r="C445" s="16"/>
      <c r="D445" s="111" t="s">
        <v>16</v>
      </c>
      <c r="E445" s="111"/>
      <c r="F445" s="112"/>
      <c r="G445" s="111" t="s">
        <v>9</v>
      </c>
      <c r="H445" s="111"/>
      <c r="I445" s="112"/>
      <c r="J445" s="1" t="s">
        <v>0</v>
      </c>
      <c r="K445" s="111" t="s">
        <v>11</v>
      </c>
      <c r="L445" s="111"/>
      <c r="M445" s="112"/>
      <c r="N445" s="111" t="s">
        <v>12</v>
      </c>
      <c r="O445" s="111"/>
      <c r="P445" s="112"/>
      <c r="Q445" s="111" t="s">
        <v>13</v>
      </c>
      <c r="R445" s="111"/>
      <c r="S445" s="112"/>
      <c r="T445" s="111" t="s">
        <v>14</v>
      </c>
      <c r="U445" s="111"/>
      <c r="V445" s="112"/>
      <c r="W445" s="111" t="s">
        <v>15</v>
      </c>
      <c r="X445" s="111"/>
      <c r="Y445" s="112"/>
      <c r="Z445" s="49" t="s">
        <v>24</v>
      </c>
      <c r="AA445" s="5">
        <v>864</v>
      </c>
      <c r="AB445" s="5"/>
      <c r="AC445" s="106" t="s">
        <v>23</v>
      </c>
    </row>
    <row r="446" spans="2:29" ht="15" customHeight="1" thickBot="1" x14ac:dyDescent="0.3">
      <c r="B446" s="30" t="s">
        <v>2</v>
      </c>
      <c r="C446" s="24"/>
      <c r="D446" s="68">
        <v>0</v>
      </c>
      <c r="E446" s="66" t="s">
        <v>10</v>
      </c>
      <c r="F446" s="67">
        <v>0</v>
      </c>
      <c r="G446" s="65">
        <v>0</v>
      </c>
      <c r="H446" s="66" t="s">
        <v>10</v>
      </c>
      <c r="I446" s="67">
        <v>0</v>
      </c>
      <c r="J446" s="63" t="s">
        <v>1</v>
      </c>
      <c r="K446" s="65">
        <v>0</v>
      </c>
      <c r="L446" s="66" t="s">
        <v>10</v>
      </c>
      <c r="M446" s="67">
        <v>0</v>
      </c>
      <c r="N446" s="65">
        <v>0</v>
      </c>
      <c r="O446" s="66" t="s">
        <v>10</v>
      </c>
      <c r="P446" s="67">
        <v>0</v>
      </c>
      <c r="Q446" s="65">
        <v>0</v>
      </c>
      <c r="R446" s="66" t="s">
        <v>10</v>
      </c>
      <c r="S446" s="67">
        <v>0</v>
      </c>
      <c r="T446" s="65">
        <v>0</v>
      </c>
      <c r="U446" s="66" t="s">
        <v>10</v>
      </c>
      <c r="V446" s="67">
        <v>0</v>
      </c>
      <c r="W446" s="65">
        <v>0</v>
      </c>
      <c r="X446" s="66" t="s">
        <v>10</v>
      </c>
      <c r="Y446" s="67">
        <v>0</v>
      </c>
      <c r="Z446" s="64">
        <f>AA446/60</f>
        <v>0</v>
      </c>
      <c r="AA446" s="6">
        <f>SUM($D446,$G446,$K446,$N446,$Q446,$T446,$W446)*60+$F446+$I446+$M446+$P446+$S446+$V446+$Y446</f>
        <v>0</v>
      </c>
      <c r="AB446" s="25"/>
      <c r="AC446" s="106" t="s">
        <v>29</v>
      </c>
    </row>
    <row r="447" spans="2:29" ht="15" customHeight="1" x14ac:dyDescent="0.25">
      <c r="B447" s="30" t="s">
        <v>3</v>
      </c>
      <c r="C447" s="24"/>
      <c r="D447" s="69">
        <v>0</v>
      </c>
      <c r="E447" s="3" t="s">
        <v>10</v>
      </c>
      <c r="F447" s="37">
        <v>0</v>
      </c>
      <c r="G447" s="35">
        <v>0</v>
      </c>
      <c r="H447" s="3" t="s">
        <v>10</v>
      </c>
      <c r="I447" s="37">
        <v>0</v>
      </c>
      <c r="J447" s="2" t="s">
        <v>1</v>
      </c>
      <c r="K447" s="35">
        <v>0</v>
      </c>
      <c r="L447" s="3" t="s">
        <v>10</v>
      </c>
      <c r="M447" s="37">
        <v>0</v>
      </c>
      <c r="N447" s="35">
        <v>0</v>
      </c>
      <c r="O447" s="3" t="s">
        <v>10</v>
      </c>
      <c r="P447" s="37">
        <v>0</v>
      </c>
      <c r="Q447" s="35">
        <v>0</v>
      </c>
      <c r="R447" s="3" t="s">
        <v>10</v>
      </c>
      <c r="S447" s="37">
        <v>0</v>
      </c>
      <c r="T447" s="35">
        <v>0</v>
      </c>
      <c r="U447" s="3" t="s">
        <v>10</v>
      </c>
      <c r="V447" s="37">
        <v>0</v>
      </c>
      <c r="W447" s="35">
        <v>0</v>
      </c>
      <c r="X447" s="3" t="s">
        <v>10</v>
      </c>
      <c r="Y447" s="37">
        <v>0</v>
      </c>
      <c r="Z447" s="21">
        <f t="shared" ref="Z447:Z453" si="72">AA447/60</f>
        <v>0</v>
      </c>
      <c r="AA447" s="6">
        <f t="shared" ref="AA447:AA453" si="73">SUM($D447,$G447,$K447,$N447,$Q447,$T447,$W447)*60+$F447+$I447+$M447+$P447+$S447+$V447+$Y447</f>
        <v>0</v>
      </c>
      <c r="AB447" s="25"/>
      <c r="AC447" s="46"/>
    </row>
    <row r="448" spans="2:29" ht="15" customHeight="1" x14ac:dyDescent="0.25">
      <c r="B448" s="31" t="s">
        <v>4</v>
      </c>
      <c r="C448" s="26"/>
      <c r="D448" s="71">
        <v>0</v>
      </c>
      <c r="E448" s="61" t="s">
        <v>10</v>
      </c>
      <c r="F448" s="62">
        <v>0</v>
      </c>
      <c r="G448" s="60">
        <v>0</v>
      </c>
      <c r="H448" s="61" t="s">
        <v>10</v>
      </c>
      <c r="I448" s="62">
        <v>0</v>
      </c>
      <c r="J448" s="63" t="s">
        <v>1</v>
      </c>
      <c r="K448" s="60">
        <v>0</v>
      </c>
      <c r="L448" s="61" t="s">
        <v>10</v>
      </c>
      <c r="M448" s="62">
        <v>0</v>
      </c>
      <c r="N448" s="60">
        <v>0</v>
      </c>
      <c r="O448" s="61" t="s">
        <v>10</v>
      </c>
      <c r="P448" s="62">
        <v>0</v>
      </c>
      <c r="Q448" s="60">
        <v>0</v>
      </c>
      <c r="R448" s="61" t="s">
        <v>10</v>
      </c>
      <c r="S448" s="62">
        <v>0</v>
      </c>
      <c r="T448" s="60">
        <v>0</v>
      </c>
      <c r="U448" s="61" t="s">
        <v>10</v>
      </c>
      <c r="V448" s="62">
        <v>0</v>
      </c>
      <c r="W448" s="60">
        <v>0</v>
      </c>
      <c r="X448" s="61" t="s">
        <v>10</v>
      </c>
      <c r="Y448" s="62">
        <v>0</v>
      </c>
      <c r="Z448" s="64">
        <f t="shared" si="72"/>
        <v>0</v>
      </c>
      <c r="AA448" s="6">
        <f t="shared" si="73"/>
        <v>0</v>
      </c>
      <c r="AB448" s="25"/>
      <c r="AC448" s="46"/>
    </row>
    <row r="449" spans="2:29" ht="15" customHeight="1" x14ac:dyDescent="0.25">
      <c r="B449" s="30" t="s">
        <v>6</v>
      </c>
      <c r="C449" s="27"/>
      <c r="D449" s="74">
        <v>0</v>
      </c>
      <c r="E449" s="75" t="s">
        <v>10</v>
      </c>
      <c r="F449" s="76">
        <v>0</v>
      </c>
      <c r="G449" s="77">
        <v>0</v>
      </c>
      <c r="H449" s="75" t="s">
        <v>10</v>
      </c>
      <c r="I449" s="76">
        <v>0</v>
      </c>
      <c r="J449" s="78" t="s">
        <v>1</v>
      </c>
      <c r="K449" s="77">
        <v>0</v>
      </c>
      <c r="L449" s="75" t="s">
        <v>10</v>
      </c>
      <c r="M449" s="76">
        <v>0</v>
      </c>
      <c r="N449" s="77">
        <v>0</v>
      </c>
      <c r="O449" s="75" t="s">
        <v>10</v>
      </c>
      <c r="P449" s="76">
        <v>0</v>
      </c>
      <c r="Q449" s="77">
        <v>0</v>
      </c>
      <c r="R449" s="75" t="s">
        <v>10</v>
      </c>
      <c r="S449" s="76">
        <v>0</v>
      </c>
      <c r="T449" s="77">
        <v>0</v>
      </c>
      <c r="U449" s="75" t="s">
        <v>10</v>
      </c>
      <c r="V449" s="76">
        <v>0</v>
      </c>
      <c r="W449" s="77">
        <v>0</v>
      </c>
      <c r="X449" s="75" t="s">
        <v>10</v>
      </c>
      <c r="Y449" s="76">
        <v>0</v>
      </c>
      <c r="Z449" s="79">
        <f t="shared" si="72"/>
        <v>0</v>
      </c>
      <c r="AA449" s="6">
        <f t="shared" si="73"/>
        <v>0</v>
      </c>
      <c r="AB449" s="25"/>
      <c r="AC449" s="46"/>
    </row>
    <row r="450" spans="2:29" ht="15" customHeight="1" x14ac:dyDescent="0.25">
      <c r="B450" s="30" t="s">
        <v>5</v>
      </c>
      <c r="C450" s="27"/>
      <c r="D450" s="69">
        <v>0</v>
      </c>
      <c r="E450" s="3" t="s">
        <v>10</v>
      </c>
      <c r="F450" s="37">
        <v>0</v>
      </c>
      <c r="G450" s="35">
        <v>0</v>
      </c>
      <c r="H450" s="3" t="s">
        <v>10</v>
      </c>
      <c r="I450" s="37">
        <v>0</v>
      </c>
      <c r="J450" s="2" t="s">
        <v>1</v>
      </c>
      <c r="K450" s="35">
        <v>0</v>
      </c>
      <c r="L450" s="3" t="s">
        <v>10</v>
      </c>
      <c r="M450" s="37">
        <v>0</v>
      </c>
      <c r="N450" s="35">
        <v>0</v>
      </c>
      <c r="O450" s="3" t="s">
        <v>10</v>
      </c>
      <c r="P450" s="37">
        <v>0</v>
      </c>
      <c r="Q450" s="35">
        <v>0</v>
      </c>
      <c r="R450" s="3" t="s">
        <v>10</v>
      </c>
      <c r="S450" s="37">
        <v>0</v>
      </c>
      <c r="T450" s="35">
        <v>0</v>
      </c>
      <c r="U450" s="3" t="s">
        <v>10</v>
      </c>
      <c r="V450" s="37">
        <v>0</v>
      </c>
      <c r="W450" s="35">
        <v>0</v>
      </c>
      <c r="X450" s="3" t="s">
        <v>10</v>
      </c>
      <c r="Y450" s="37">
        <v>0</v>
      </c>
      <c r="Z450" s="21">
        <f t="shared" si="72"/>
        <v>0</v>
      </c>
      <c r="AA450" s="6">
        <f t="shared" si="73"/>
        <v>0</v>
      </c>
      <c r="AB450" s="25"/>
      <c r="AC450" s="46"/>
    </row>
    <row r="451" spans="2:29" ht="15" customHeight="1" x14ac:dyDescent="0.25">
      <c r="B451" s="32" t="s">
        <v>7</v>
      </c>
      <c r="C451" s="28"/>
      <c r="D451" s="69">
        <v>0</v>
      </c>
      <c r="E451" s="3" t="s">
        <v>10</v>
      </c>
      <c r="F451" s="37">
        <v>0</v>
      </c>
      <c r="G451" s="35">
        <v>0</v>
      </c>
      <c r="H451" s="3" t="s">
        <v>10</v>
      </c>
      <c r="I451" s="37">
        <v>0</v>
      </c>
      <c r="J451" s="2" t="s">
        <v>1</v>
      </c>
      <c r="K451" s="35">
        <v>0</v>
      </c>
      <c r="L451" s="3" t="s">
        <v>10</v>
      </c>
      <c r="M451" s="37">
        <v>0</v>
      </c>
      <c r="N451" s="35">
        <v>0</v>
      </c>
      <c r="O451" s="3" t="s">
        <v>10</v>
      </c>
      <c r="P451" s="37">
        <v>0</v>
      </c>
      <c r="Q451" s="35">
        <v>0</v>
      </c>
      <c r="R451" s="3" t="s">
        <v>10</v>
      </c>
      <c r="S451" s="37">
        <v>0</v>
      </c>
      <c r="T451" s="35">
        <v>0</v>
      </c>
      <c r="U451" s="3" t="s">
        <v>10</v>
      </c>
      <c r="V451" s="37">
        <v>0</v>
      </c>
      <c r="W451" s="35">
        <v>0</v>
      </c>
      <c r="X451" s="3" t="s">
        <v>10</v>
      </c>
      <c r="Y451" s="37">
        <v>0</v>
      </c>
      <c r="Z451" s="21">
        <f t="shared" si="72"/>
        <v>0</v>
      </c>
      <c r="AA451" s="6">
        <f t="shared" si="73"/>
        <v>0</v>
      </c>
      <c r="AB451" s="25"/>
      <c r="AC451" s="46"/>
    </row>
    <row r="452" spans="2:29" ht="15" customHeight="1" x14ac:dyDescent="0.25">
      <c r="B452" s="31" t="s">
        <v>8</v>
      </c>
      <c r="C452" s="26"/>
      <c r="D452" s="69">
        <v>0</v>
      </c>
      <c r="E452" s="3" t="s">
        <v>10</v>
      </c>
      <c r="F452" s="37">
        <v>0</v>
      </c>
      <c r="G452" s="35">
        <v>0</v>
      </c>
      <c r="H452" s="3" t="s">
        <v>10</v>
      </c>
      <c r="I452" s="37">
        <v>0</v>
      </c>
      <c r="J452" s="2" t="s">
        <v>1</v>
      </c>
      <c r="K452" s="35">
        <v>0</v>
      </c>
      <c r="L452" s="3" t="s">
        <v>10</v>
      </c>
      <c r="M452" s="37">
        <v>0</v>
      </c>
      <c r="N452" s="35">
        <v>0</v>
      </c>
      <c r="O452" s="3" t="s">
        <v>10</v>
      </c>
      <c r="P452" s="37">
        <v>0</v>
      </c>
      <c r="Q452" s="35">
        <v>0</v>
      </c>
      <c r="R452" s="3" t="s">
        <v>10</v>
      </c>
      <c r="S452" s="37">
        <v>0</v>
      </c>
      <c r="T452" s="35">
        <v>0</v>
      </c>
      <c r="U452" s="3" t="s">
        <v>10</v>
      </c>
      <c r="V452" s="37">
        <v>0</v>
      </c>
      <c r="W452" s="35">
        <v>0</v>
      </c>
      <c r="X452" s="3" t="s">
        <v>10</v>
      </c>
      <c r="Y452" s="37">
        <v>0</v>
      </c>
      <c r="Z452" s="21">
        <f t="shared" si="72"/>
        <v>0</v>
      </c>
      <c r="AA452" s="6">
        <f t="shared" si="73"/>
        <v>0</v>
      </c>
      <c r="AB452" s="25"/>
      <c r="AC452" s="46"/>
    </row>
    <row r="453" spans="2:29" ht="15" customHeight="1" thickBot="1" x14ac:dyDescent="0.3">
      <c r="B453" s="45" t="s">
        <v>25</v>
      </c>
      <c r="C453" s="33"/>
      <c r="D453" s="70">
        <v>0</v>
      </c>
      <c r="E453" s="39" t="s">
        <v>10</v>
      </c>
      <c r="F453" s="38">
        <v>0</v>
      </c>
      <c r="G453" s="36">
        <v>0</v>
      </c>
      <c r="H453" s="39" t="s">
        <v>10</v>
      </c>
      <c r="I453" s="38">
        <v>0</v>
      </c>
      <c r="J453" s="22" t="s">
        <v>1</v>
      </c>
      <c r="K453" s="36">
        <v>0</v>
      </c>
      <c r="L453" s="39" t="s">
        <v>10</v>
      </c>
      <c r="M453" s="38">
        <v>0</v>
      </c>
      <c r="N453" s="36">
        <v>0</v>
      </c>
      <c r="O453" s="39" t="s">
        <v>10</v>
      </c>
      <c r="P453" s="38">
        <v>0</v>
      </c>
      <c r="Q453" s="36">
        <v>0</v>
      </c>
      <c r="R453" s="39" t="s">
        <v>10</v>
      </c>
      <c r="S453" s="38">
        <v>0</v>
      </c>
      <c r="T453" s="36">
        <v>0</v>
      </c>
      <c r="U453" s="39" t="s">
        <v>10</v>
      </c>
      <c r="V453" s="38">
        <v>0</v>
      </c>
      <c r="W453" s="36">
        <v>0</v>
      </c>
      <c r="X453" s="39" t="s">
        <v>10</v>
      </c>
      <c r="Y453" s="38">
        <v>0</v>
      </c>
      <c r="Z453" s="23">
        <f t="shared" si="72"/>
        <v>0</v>
      </c>
      <c r="AA453" s="6">
        <f t="shared" si="73"/>
        <v>0</v>
      </c>
      <c r="AB453" s="25"/>
      <c r="AC453" s="46"/>
    </row>
    <row r="454" spans="2:29" ht="5.0999999999999996" customHeight="1" thickBot="1" x14ac:dyDescent="0.3">
      <c r="AA454" s="4"/>
      <c r="AB454" s="4"/>
      <c r="AC454" s="52">
        <f>Z446+Z448</f>
        <v>0</v>
      </c>
    </row>
    <row r="455" spans="2:29" ht="15" customHeight="1" thickBot="1" x14ac:dyDescent="0.3">
      <c r="B455" s="99"/>
      <c r="C455" s="100"/>
      <c r="D455" s="118"/>
      <c r="E455" s="119"/>
      <c r="F455" s="119"/>
      <c r="G455" s="127"/>
      <c r="H455" s="128"/>
      <c r="I455" s="100"/>
      <c r="J455" s="129"/>
      <c r="K455" s="130"/>
      <c r="L455" s="130"/>
      <c r="M455" s="102"/>
      <c r="N455" s="131" t="s">
        <v>37</v>
      </c>
      <c r="O455" s="132"/>
      <c r="P455" s="132"/>
      <c r="Q455" s="132"/>
      <c r="R455" s="132"/>
      <c r="S455" s="132"/>
      <c r="T455" s="131" t="s">
        <v>38</v>
      </c>
      <c r="U455" s="133"/>
      <c r="V455" s="133"/>
      <c r="W455" s="133"/>
      <c r="X455" s="133"/>
      <c r="Y455" s="134"/>
      <c r="Z455" s="101" t="s">
        <v>34</v>
      </c>
      <c r="AA455" s="48"/>
      <c r="AB455" s="48"/>
      <c r="AC455" s="80" t="s">
        <v>33</v>
      </c>
    </row>
    <row r="456" spans="2:29" ht="15" customHeight="1" thickBot="1" x14ac:dyDescent="0.35">
      <c r="B456" s="19" t="s">
        <v>17</v>
      </c>
      <c r="C456" s="20">
        <f>C444+1</f>
        <v>38</v>
      </c>
      <c r="D456" s="114">
        <f>I444+1</f>
        <v>45634</v>
      </c>
      <c r="E456" s="115"/>
      <c r="F456" s="115"/>
      <c r="G456" s="115"/>
      <c r="H456" s="40" t="s">
        <v>18</v>
      </c>
      <c r="I456" s="116">
        <f>D456+6</f>
        <v>45640</v>
      </c>
      <c r="J456" s="117"/>
      <c r="K456" s="117"/>
      <c r="L456" s="117"/>
      <c r="M456" s="117"/>
      <c r="N456" s="117"/>
      <c r="O456" s="113">
        <f>SUM($Z458:$Z465)</f>
        <v>0</v>
      </c>
      <c r="P456" s="110"/>
      <c r="Q456" s="110"/>
      <c r="R456" s="109" t="s">
        <v>20</v>
      </c>
      <c r="S456" s="109"/>
      <c r="T456" s="113">
        <f>SUM($Z458:$Z465)+T444</f>
        <v>0</v>
      </c>
      <c r="U456" s="110"/>
      <c r="V456" s="110"/>
      <c r="W456" s="109" t="s">
        <v>19</v>
      </c>
      <c r="X456" s="109"/>
      <c r="Y456" s="110"/>
      <c r="Z456" s="50">
        <f>$T456/$AA$13</f>
        <v>0</v>
      </c>
      <c r="AA456" s="4"/>
      <c r="AB456" s="4"/>
      <c r="AC456" s="81">
        <f>AC$9</f>
        <v>0</v>
      </c>
    </row>
    <row r="457" spans="2:29" ht="15" customHeight="1" thickBot="1" x14ac:dyDescent="0.35">
      <c r="B457" s="29"/>
      <c r="C457" s="16"/>
      <c r="D457" s="111" t="s">
        <v>16</v>
      </c>
      <c r="E457" s="111"/>
      <c r="F457" s="112"/>
      <c r="G457" s="111" t="s">
        <v>9</v>
      </c>
      <c r="H457" s="111"/>
      <c r="I457" s="112"/>
      <c r="J457" s="1" t="s">
        <v>0</v>
      </c>
      <c r="K457" s="111" t="s">
        <v>11</v>
      </c>
      <c r="L457" s="111"/>
      <c r="M457" s="112"/>
      <c r="N457" s="111" t="s">
        <v>12</v>
      </c>
      <c r="O457" s="111"/>
      <c r="P457" s="112"/>
      <c r="Q457" s="111" t="s">
        <v>13</v>
      </c>
      <c r="R457" s="111"/>
      <c r="S457" s="112"/>
      <c r="T457" s="111" t="s">
        <v>14</v>
      </c>
      <c r="U457" s="111"/>
      <c r="V457" s="112"/>
      <c r="W457" s="111" t="s">
        <v>15</v>
      </c>
      <c r="X457" s="111"/>
      <c r="Y457" s="112"/>
      <c r="Z457" s="49" t="s">
        <v>24</v>
      </c>
      <c r="AA457" s="5">
        <v>864</v>
      </c>
      <c r="AB457" s="5"/>
      <c r="AC457" s="106" t="s">
        <v>23</v>
      </c>
    </row>
    <row r="458" spans="2:29" ht="15" customHeight="1" thickBot="1" x14ac:dyDescent="0.3">
      <c r="B458" s="30" t="s">
        <v>2</v>
      </c>
      <c r="C458" s="24"/>
      <c r="D458" s="68">
        <v>0</v>
      </c>
      <c r="E458" s="66" t="s">
        <v>10</v>
      </c>
      <c r="F458" s="67">
        <v>0</v>
      </c>
      <c r="G458" s="65">
        <v>0</v>
      </c>
      <c r="H458" s="66" t="s">
        <v>10</v>
      </c>
      <c r="I458" s="67">
        <v>0</v>
      </c>
      <c r="J458" s="63" t="s">
        <v>1</v>
      </c>
      <c r="K458" s="65">
        <v>0</v>
      </c>
      <c r="L458" s="66" t="s">
        <v>10</v>
      </c>
      <c r="M458" s="67">
        <v>0</v>
      </c>
      <c r="N458" s="65">
        <v>0</v>
      </c>
      <c r="O458" s="66" t="s">
        <v>10</v>
      </c>
      <c r="P458" s="67">
        <v>0</v>
      </c>
      <c r="Q458" s="65">
        <v>0</v>
      </c>
      <c r="R458" s="66" t="s">
        <v>10</v>
      </c>
      <c r="S458" s="67">
        <v>0</v>
      </c>
      <c r="T458" s="65">
        <v>0</v>
      </c>
      <c r="U458" s="66" t="s">
        <v>10</v>
      </c>
      <c r="V458" s="67">
        <v>0</v>
      </c>
      <c r="W458" s="65">
        <v>0</v>
      </c>
      <c r="X458" s="66" t="s">
        <v>10</v>
      </c>
      <c r="Y458" s="67">
        <v>0</v>
      </c>
      <c r="Z458" s="64">
        <f>AA458/60</f>
        <v>0</v>
      </c>
      <c r="AA458" s="6">
        <f>SUM($D458,$G458,$K458,$N458,$Q458,$T458,$W458)*60+$F458+$I458+$M458+$P458+$S458+$V458+$Y458</f>
        <v>0</v>
      </c>
      <c r="AB458" s="25"/>
      <c r="AC458" s="106" t="s">
        <v>29</v>
      </c>
    </row>
    <row r="459" spans="2:29" ht="15" customHeight="1" x14ac:dyDescent="0.25">
      <c r="B459" s="30" t="s">
        <v>3</v>
      </c>
      <c r="C459" s="24"/>
      <c r="D459" s="69">
        <v>0</v>
      </c>
      <c r="E459" s="3" t="s">
        <v>10</v>
      </c>
      <c r="F459" s="37">
        <v>0</v>
      </c>
      <c r="G459" s="35">
        <v>0</v>
      </c>
      <c r="H459" s="3" t="s">
        <v>10</v>
      </c>
      <c r="I459" s="37">
        <v>0</v>
      </c>
      <c r="J459" s="2" t="s">
        <v>1</v>
      </c>
      <c r="K459" s="35">
        <v>0</v>
      </c>
      <c r="L459" s="3" t="s">
        <v>10</v>
      </c>
      <c r="M459" s="37">
        <v>0</v>
      </c>
      <c r="N459" s="35">
        <v>0</v>
      </c>
      <c r="O459" s="3" t="s">
        <v>10</v>
      </c>
      <c r="P459" s="37">
        <v>0</v>
      </c>
      <c r="Q459" s="35">
        <v>0</v>
      </c>
      <c r="R459" s="3" t="s">
        <v>10</v>
      </c>
      <c r="S459" s="37">
        <v>0</v>
      </c>
      <c r="T459" s="35">
        <v>0</v>
      </c>
      <c r="U459" s="3" t="s">
        <v>10</v>
      </c>
      <c r="V459" s="37">
        <v>0</v>
      </c>
      <c r="W459" s="35">
        <v>0</v>
      </c>
      <c r="X459" s="3" t="s">
        <v>10</v>
      </c>
      <c r="Y459" s="37">
        <v>0</v>
      </c>
      <c r="Z459" s="21">
        <f t="shared" ref="Z459:Z465" si="74">AA459/60</f>
        <v>0</v>
      </c>
      <c r="AA459" s="6">
        <f t="shared" ref="AA459:AA465" si="75">SUM($D459,$G459,$K459,$N459,$Q459,$T459,$W459)*60+$F459+$I459+$M459+$P459+$S459+$V459+$Y459</f>
        <v>0</v>
      </c>
      <c r="AB459" s="25"/>
    </row>
    <row r="460" spans="2:29" ht="15" customHeight="1" x14ac:dyDescent="0.25">
      <c r="B460" s="31" t="s">
        <v>4</v>
      </c>
      <c r="C460" s="26"/>
      <c r="D460" s="71">
        <v>0</v>
      </c>
      <c r="E460" s="61" t="s">
        <v>10</v>
      </c>
      <c r="F460" s="62">
        <v>0</v>
      </c>
      <c r="G460" s="60">
        <v>0</v>
      </c>
      <c r="H460" s="61" t="s">
        <v>10</v>
      </c>
      <c r="I460" s="62">
        <v>0</v>
      </c>
      <c r="J460" s="63" t="s">
        <v>1</v>
      </c>
      <c r="K460" s="60">
        <v>0</v>
      </c>
      <c r="L460" s="61" t="s">
        <v>10</v>
      </c>
      <c r="M460" s="62">
        <v>0</v>
      </c>
      <c r="N460" s="60">
        <v>0</v>
      </c>
      <c r="O460" s="61" t="s">
        <v>10</v>
      </c>
      <c r="P460" s="62">
        <v>0</v>
      </c>
      <c r="Q460" s="60">
        <v>0</v>
      </c>
      <c r="R460" s="61" t="s">
        <v>10</v>
      </c>
      <c r="S460" s="62">
        <v>0</v>
      </c>
      <c r="T460" s="60">
        <v>0</v>
      </c>
      <c r="U460" s="61" t="s">
        <v>10</v>
      </c>
      <c r="V460" s="62">
        <v>0</v>
      </c>
      <c r="W460" s="60">
        <v>0</v>
      </c>
      <c r="X460" s="61" t="s">
        <v>10</v>
      </c>
      <c r="Y460" s="62">
        <v>0</v>
      </c>
      <c r="Z460" s="64">
        <f t="shared" si="74"/>
        <v>0</v>
      </c>
      <c r="AA460" s="6">
        <f t="shared" si="75"/>
        <v>0</v>
      </c>
      <c r="AB460" s="25"/>
      <c r="AC460" s="103">
        <f>SUM(Y460:AB460,N444,O456,O468,O480,O492,O504,O516,O528,O540,O552,O564,O576,O588,O600,O612,O624,O636,O648,O660,O672,O684,O696,O708,O720,O732)</f>
        <v>0</v>
      </c>
    </row>
    <row r="461" spans="2:29" ht="15" customHeight="1" x14ac:dyDescent="0.25">
      <c r="B461" s="30" t="s">
        <v>6</v>
      </c>
      <c r="C461" s="27"/>
      <c r="D461" s="74">
        <v>0</v>
      </c>
      <c r="E461" s="75" t="s">
        <v>10</v>
      </c>
      <c r="F461" s="76">
        <v>0</v>
      </c>
      <c r="G461" s="77">
        <v>0</v>
      </c>
      <c r="H461" s="75" t="s">
        <v>10</v>
      </c>
      <c r="I461" s="76">
        <v>0</v>
      </c>
      <c r="J461" s="78" t="s">
        <v>1</v>
      </c>
      <c r="K461" s="77">
        <v>0</v>
      </c>
      <c r="L461" s="75" t="s">
        <v>10</v>
      </c>
      <c r="M461" s="76">
        <v>0</v>
      </c>
      <c r="N461" s="77">
        <v>0</v>
      </c>
      <c r="O461" s="75" t="s">
        <v>10</v>
      </c>
      <c r="P461" s="76">
        <v>0</v>
      </c>
      <c r="Q461" s="77">
        <v>0</v>
      </c>
      <c r="R461" s="75" t="s">
        <v>10</v>
      </c>
      <c r="S461" s="76">
        <v>0</v>
      </c>
      <c r="T461" s="77">
        <v>0</v>
      </c>
      <c r="U461" s="75" t="s">
        <v>10</v>
      </c>
      <c r="V461" s="76">
        <v>0</v>
      </c>
      <c r="W461" s="77">
        <v>0</v>
      </c>
      <c r="X461" s="75" t="s">
        <v>10</v>
      </c>
      <c r="Y461" s="76">
        <v>0</v>
      </c>
      <c r="Z461" s="79">
        <f t="shared" si="74"/>
        <v>0</v>
      </c>
      <c r="AA461" s="6">
        <f t="shared" si="75"/>
        <v>0</v>
      </c>
      <c r="AB461" s="25"/>
      <c r="AC461" s="103">
        <f>SUM(O744,O756,O768,O780,O792,O804,O816,O828,O840,O852,O864,O876,O888,O900,O912,O924,O936,O948,O960,O972,O984,O996,O1008)</f>
        <v>0</v>
      </c>
    </row>
    <row r="462" spans="2:29" ht="15" customHeight="1" x14ac:dyDescent="0.25">
      <c r="B462" s="30" t="s">
        <v>5</v>
      </c>
      <c r="C462" s="27"/>
      <c r="D462" s="69">
        <v>0</v>
      </c>
      <c r="E462" s="3" t="s">
        <v>10</v>
      </c>
      <c r="F462" s="37">
        <v>0</v>
      </c>
      <c r="G462" s="35">
        <v>0</v>
      </c>
      <c r="H462" s="3" t="s">
        <v>10</v>
      </c>
      <c r="I462" s="37">
        <v>0</v>
      </c>
      <c r="J462" s="2" t="s">
        <v>1</v>
      </c>
      <c r="K462" s="35">
        <v>0</v>
      </c>
      <c r="L462" s="3" t="s">
        <v>10</v>
      </c>
      <c r="M462" s="37">
        <v>0</v>
      </c>
      <c r="N462" s="35">
        <v>0</v>
      </c>
      <c r="O462" s="3" t="s">
        <v>10</v>
      </c>
      <c r="P462" s="37">
        <v>0</v>
      </c>
      <c r="Q462" s="35">
        <v>0</v>
      </c>
      <c r="R462" s="3" t="s">
        <v>10</v>
      </c>
      <c r="S462" s="37">
        <v>0</v>
      </c>
      <c r="T462" s="35">
        <v>0</v>
      </c>
      <c r="U462" s="3" t="s">
        <v>10</v>
      </c>
      <c r="V462" s="37">
        <v>0</v>
      </c>
      <c r="W462" s="35">
        <v>0</v>
      </c>
      <c r="X462" s="3" t="s">
        <v>10</v>
      </c>
      <c r="Y462" s="37">
        <v>0</v>
      </c>
      <c r="Z462" s="21">
        <f t="shared" si="74"/>
        <v>0</v>
      </c>
      <c r="AA462" s="6">
        <f t="shared" si="75"/>
        <v>0</v>
      </c>
      <c r="AB462" s="25"/>
      <c r="AC462" s="43"/>
    </row>
    <row r="463" spans="2:29" ht="15" customHeight="1" x14ac:dyDescent="0.25">
      <c r="B463" s="32" t="s">
        <v>7</v>
      </c>
      <c r="C463" s="28"/>
      <c r="D463" s="69">
        <v>0</v>
      </c>
      <c r="E463" s="3" t="s">
        <v>10</v>
      </c>
      <c r="F463" s="37">
        <v>0</v>
      </c>
      <c r="G463" s="35">
        <v>0</v>
      </c>
      <c r="H463" s="3" t="s">
        <v>10</v>
      </c>
      <c r="I463" s="37">
        <v>0</v>
      </c>
      <c r="J463" s="2" t="s">
        <v>1</v>
      </c>
      <c r="K463" s="35">
        <v>0</v>
      </c>
      <c r="L463" s="3" t="s">
        <v>10</v>
      </c>
      <c r="M463" s="37">
        <v>0</v>
      </c>
      <c r="N463" s="35">
        <v>0</v>
      </c>
      <c r="O463" s="3" t="s">
        <v>10</v>
      </c>
      <c r="P463" s="37">
        <v>0</v>
      </c>
      <c r="Q463" s="35">
        <v>0</v>
      </c>
      <c r="R463" s="3" t="s">
        <v>10</v>
      </c>
      <c r="S463" s="37">
        <v>0</v>
      </c>
      <c r="T463" s="35">
        <v>0</v>
      </c>
      <c r="U463" s="3" t="s">
        <v>10</v>
      </c>
      <c r="V463" s="37">
        <v>0</v>
      </c>
      <c r="W463" s="35">
        <v>0</v>
      </c>
      <c r="X463" s="3" t="s">
        <v>10</v>
      </c>
      <c r="Y463" s="37">
        <v>0</v>
      </c>
      <c r="Z463" s="21">
        <f t="shared" si="74"/>
        <v>0</v>
      </c>
      <c r="AA463" s="6">
        <f t="shared" si="75"/>
        <v>0</v>
      </c>
      <c r="AB463" s="25"/>
      <c r="AC463" s="43"/>
    </row>
    <row r="464" spans="2:29" ht="15" customHeight="1" x14ac:dyDescent="0.25">
      <c r="B464" s="31" t="s">
        <v>8</v>
      </c>
      <c r="C464" s="26"/>
      <c r="D464" s="69">
        <v>0</v>
      </c>
      <c r="E464" s="3" t="s">
        <v>10</v>
      </c>
      <c r="F464" s="37">
        <v>0</v>
      </c>
      <c r="G464" s="35">
        <v>0</v>
      </c>
      <c r="H464" s="3" t="s">
        <v>10</v>
      </c>
      <c r="I464" s="37">
        <v>0</v>
      </c>
      <c r="J464" s="2" t="s">
        <v>1</v>
      </c>
      <c r="K464" s="35">
        <v>0</v>
      </c>
      <c r="L464" s="3" t="s">
        <v>10</v>
      </c>
      <c r="M464" s="37">
        <v>0</v>
      </c>
      <c r="N464" s="35">
        <v>0</v>
      </c>
      <c r="O464" s="3" t="s">
        <v>10</v>
      </c>
      <c r="P464" s="37">
        <v>0</v>
      </c>
      <c r="Q464" s="35">
        <v>0</v>
      </c>
      <c r="R464" s="3" t="s">
        <v>10</v>
      </c>
      <c r="S464" s="37">
        <v>0</v>
      </c>
      <c r="T464" s="35">
        <v>0</v>
      </c>
      <c r="U464" s="3" t="s">
        <v>10</v>
      </c>
      <c r="V464" s="37">
        <v>0</v>
      </c>
      <c r="W464" s="35">
        <v>0</v>
      </c>
      <c r="X464" s="3" t="s">
        <v>10</v>
      </c>
      <c r="Y464" s="37">
        <v>0</v>
      </c>
      <c r="Z464" s="21">
        <f t="shared" si="74"/>
        <v>0</v>
      </c>
      <c r="AA464" s="6">
        <f t="shared" si="75"/>
        <v>0</v>
      </c>
      <c r="AB464" s="25"/>
      <c r="AC464" s="43"/>
    </row>
    <row r="465" spans="2:29" ht="15" customHeight="1" thickBot="1" x14ac:dyDescent="0.3">
      <c r="B465" s="45" t="s">
        <v>25</v>
      </c>
      <c r="C465" s="33"/>
      <c r="D465" s="70">
        <v>0</v>
      </c>
      <c r="E465" s="39" t="s">
        <v>10</v>
      </c>
      <c r="F465" s="38">
        <v>0</v>
      </c>
      <c r="G465" s="36">
        <v>0</v>
      </c>
      <c r="H465" s="39" t="s">
        <v>10</v>
      </c>
      <c r="I465" s="38">
        <v>0</v>
      </c>
      <c r="J465" s="22" t="s">
        <v>1</v>
      </c>
      <c r="K465" s="36">
        <v>0</v>
      </c>
      <c r="L465" s="39" t="s">
        <v>10</v>
      </c>
      <c r="M465" s="38">
        <v>0</v>
      </c>
      <c r="N465" s="36">
        <v>0</v>
      </c>
      <c r="O465" s="39" t="s">
        <v>10</v>
      </c>
      <c r="P465" s="38">
        <v>0</v>
      </c>
      <c r="Q465" s="36">
        <v>0</v>
      </c>
      <c r="R465" s="39" t="s">
        <v>10</v>
      </c>
      <c r="S465" s="38">
        <v>0</v>
      </c>
      <c r="T465" s="36">
        <v>0</v>
      </c>
      <c r="U465" s="39" t="s">
        <v>10</v>
      </c>
      <c r="V465" s="38">
        <v>0</v>
      </c>
      <c r="W465" s="36">
        <v>0</v>
      </c>
      <c r="X465" s="39" t="s">
        <v>10</v>
      </c>
      <c r="Y465" s="38">
        <v>0</v>
      </c>
      <c r="Z465" s="23">
        <f t="shared" si="74"/>
        <v>0</v>
      </c>
      <c r="AA465" s="6">
        <f t="shared" si="75"/>
        <v>0</v>
      </c>
      <c r="AB465" s="25"/>
      <c r="AC465" s="46"/>
    </row>
    <row r="466" spans="2:29" ht="5.0999999999999996" customHeight="1" thickBot="1" x14ac:dyDescent="0.3">
      <c r="AA466" s="4"/>
      <c r="AB466" s="4"/>
      <c r="AC466" s="52">
        <f>Z458+Z460</f>
        <v>0</v>
      </c>
    </row>
    <row r="467" spans="2:29" ht="15" customHeight="1" thickBot="1" x14ac:dyDescent="0.3">
      <c r="B467" s="99"/>
      <c r="C467" s="100"/>
      <c r="D467" s="118"/>
      <c r="E467" s="119"/>
      <c r="F467" s="119"/>
      <c r="G467" s="127"/>
      <c r="H467" s="128"/>
      <c r="I467" s="100"/>
      <c r="J467" s="129"/>
      <c r="K467" s="130"/>
      <c r="L467" s="130"/>
      <c r="M467" s="102"/>
      <c r="N467" s="131" t="s">
        <v>37</v>
      </c>
      <c r="O467" s="132"/>
      <c r="P467" s="132"/>
      <c r="Q467" s="132"/>
      <c r="R467" s="132"/>
      <c r="S467" s="132"/>
      <c r="T467" s="131" t="s">
        <v>38</v>
      </c>
      <c r="U467" s="133"/>
      <c r="V467" s="133"/>
      <c r="W467" s="133"/>
      <c r="X467" s="133"/>
      <c r="Y467" s="134"/>
      <c r="Z467" s="101" t="s">
        <v>34</v>
      </c>
      <c r="AA467" s="48"/>
      <c r="AB467" s="48"/>
      <c r="AC467" s="80" t="s">
        <v>33</v>
      </c>
    </row>
    <row r="468" spans="2:29" ht="15" customHeight="1" thickBot="1" x14ac:dyDescent="0.35">
      <c r="B468" s="19" t="s">
        <v>17</v>
      </c>
      <c r="C468" s="20">
        <f>C456+1</f>
        <v>39</v>
      </c>
      <c r="D468" s="114">
        <f>I456+1</f>
        <v>45641</v>
      </c>
      <c r="E468" s="115"/>
      <c r="F468" s="115"/>
      <c r="G468" s="115"/>
      <c r="H468" s="40" t="s">
        <v>18</v>
      </c>
      <c r="I468" s="116">
        <f>D468+6</f>
        <v>45647</v>
      </c>
      <c r="J468" s="117"/>
      <c r="K468" s="117"/>
      <c r="L468" s="117"/>
      <c r="M468" s="117"/>
      <c r="N468" s="117"/>
      <c r="O468" s="113">
        <f>SUM($Z470:$Z477)</f>
        <v>0</v>
      </c>
      <c r="P468" s="110"/>
      <c r="Q468" s="110"/>
      <c r="R468" s="109" t="s">
        <v>20</v>
      </c>
      <c r="S468" s="109"/>
      <c r="T468" s="113">
        <f>SUM($Z470:$Z477)+T456</f>
        <v>0</v>
      </c>
      <c r="U468" s="110"/>
      <c r="V468" s="110"/>
      <c r="W468" s="109" t="s">
        <v>19</v>
      </c>
      <c r="X468" s="109"/>
      <c r="Y468" s="110"/>
      <c r="Z468" s="50">
        <f>$T468/$AA$13</f>
        <v>0</v>
      </c>
      <c r="AA468" s="4"/>
      <c r="AB468" s="4"/>
      <c r="AC468" s="81">
        <f>AC$9</f>
        <v>0</v>
      </c>
    </row>
    <row r="469" spans="2:29" ht="15" customHeight="1" thickBot="1" x14ac:dyDescent="0.35">
      <c r="B469" s="29"/>
      <c r="C469" s="16"/>
      <c r="D469" s="111" t="s">
        <v>16</v>
      </c>
      <c r="E469" s="111"/>
      <c r="F469" s="112"/>
      <c r="G469" s="111" t="s">
        <v>9</v>
      </c>
      <c r="H469" s="111"/>
      <c r="I469" s="112"/>
      <c r="J469" s="1" t="s">
        <v>0</v>
      </c>
      <c r="K469" s="111" t="s">
        <v>11</v>
      </c>
      <c r="L469" s="111"/>
      <c r="M469" s="112"/>
      <c r="N469" s="111" t="s">
        <v>12</v>
      </c>
      <c r="O469" s="111"/>
      <c r="P469" s="112"/>
      <c r="Q469" s="111" t="s">
        <v>13</v>
      </c>
      <c r="R469" s="111"/>
      <c r="S469" s="112"/>
      <c r="T469" s="111" t="s">
        <v>14</v>
      </c>
      <c r="U469" s="111"/>
      <c r="V469" s="112"/>
      <c r="W469" s="111" t="s">
        <v>15</v>
      </c>
      <c r="X469" s="111"/>
      <c r="Y469" s="112"/>
      <c r="Z469" s="49" t="s">
        <v>24</v>
      </c>
      <c r="AA469" s="5">
        <v>864</v>
      </c>
      <c r="AB469" s="5"/>
      <c r="AC469" s="106" t="s">
        <v>23</v>
      </c>
    </row>
    <row r="470" spans="2:29" ht="15" customHeight="1" thickBot="1" x14ac:dyDescent="0.3">
      <c r="B470" s="30" t="s">
        <v>2</v>
      </c>
      <c r="C470" s="24"/>
      <c r="D470" s="68">
        <v>0</v>
      </c>
      <c r="E470" s="66" t="s">
        <v>10</v>
      </c>
      <c r="F470" s="67">
        <v>0</v>
      </c>
      <c r="G470" s="65">
        <v>0</v>
      </c>
      <c r="H470" s="66" t="s">
        <v>10</v>
      </c>
      <c r="I470" s="67">
        <v>0</v>
      </c>
      <c r="J470" s="63" t="s">
        <v>1</v>
      </c>
      <c r="K470" s="65">
        <v>0</v>
      </c>
      <c r="L470" s="66" t="s">
        <v>10</v>
      </c>
      <c r="M470" s="67">
        <v>0</v>
      </c>
      <c r="N470" s="65">
        <v>0</v>
      </c>
      <c r="O470" s="66" t="s">
        <v>10</v>
      </c>
      <c r="P470" s="67">
        <v>0</v>
      </c>
      <c r="Q470" s="65">
        <v>0</v>
      </c>
      <c r="R470" s="66" t="s">
        <v>10</v>
      </c>
      <c r="S470" s="67">
        <v>0</v>
      </c>
      <c r="T470" s="65">
        <v>0</v>
      </c>
      <c r="U470" s="66" t="s">
        <v>10</v>
      </c>
      <c r="V470" s="67">
        <v>0</v>
      </c>
      <c r="W470" s="65">
        <v>0</v>
      </c>
      <c r="X470" s="66" t="s">
        <v>10</v>
      </c>
      <c r="Y470" s="67">
        <v>0</v>
      </c>
      <c r="Z470" s="64">
        <f>AA470/60</f>
        <v>0</v>
      </c>
      <c r="AA470" s="6">
        <f>SUM($D470,$G470,$K470,$N470,$Q470,$T470,$W470)*60+$F470+$I470+$M470+$P470+$S470+$V470+$Y470</f>
        <v>0</v>
      </c>
      <c r="AB470" s="25"/>
      <c r="AC470" s="106" t="s">
        <v>29</v>
      </c>
    </row>
    <row r="471" spans="2:29" ht="15" customHeight="1" x14ac:dyDescent="0.25">
      <c r="B471" s="30" t="s">
        <v>3</v>
      </c>
      <c r="C471" s="24"/>
      <c r="D471" s="69">
        <v>0</v>
      </c>
      <c r="E471" s="3" t="s">
        <v>10</v>
      </c>
      <c r="F471" s="37">
        <v>0</v>
      </c>
      <c r="G471" s="35">
        <v>0</v>
      </c>
      <c r="H471" s="3" t="s">
        <v>10</v>
      </c>
      <c r="I471" s="37">
        <v>0</v>
      </c>
      <c r="J471" s="2" t="s">
        <v>1</v>
      </c>
      <c r="K471" s="35">
        <v>0</v>
      </c>
      <c r="L471" s="3" t="s">
        <v>10</v>
      </c>
      <c r="M471" s="37">
        <v>0</v>
      </c>
      <c r="N471" s="35">
        <v>0</v>
      </c>
      <c r="O471" s="3" t="s">
        <v>10</v>
      </c>
      <c r="P471" s="37">
        <v>0</v>
      </c>
      <c r="Q471" s="35">
        <v>0</v>
      </c>
      <c r="R471" s="3" t="s">
        <v>10</v>
      </c>
      <c r="S471" s="37">
        <v>0</v>
      </c>
      <c r="T471" s="35">
        <v>0</v>
      </c>
      <c r="U471" s="3" t="s">
        <v>10</v>
      </c>
      <c r="V471" s="37">
        <v>0</v>
      </c>
      <c r="W471" s="35">
        <v>0</v>
      </c>
      <c r="X471" s="3" t="s">
        <v>10</v>
      </c>
      <c r="Y471" s="37">
        <v>0</v>
      </c>
      <c r="Z471" s="21">
        <f t="shared" ref="Z471:Z477" si="76">AA471/60</f>
        <v>0</v>
      </c>
      <c r="AA471" s="6">
        <f t="shared" ref="AA471:AA477" si="77">SUM($D471,$G471,$K471,$N471,$Q471,$T471,$W471)*60+$F471+$I471+$M471+$P471+$S471+$V471+$Y471</f>
        <v>0</v>
      </c>
      <c r="AB471" s="25"/>
      <c r="AC471" s="43"/>
    </row>
    <row r="472" spans="2:29" ht="15" customHeight="1" x14ac:dyDescent="0.25">
      <c r="B472" s="31" t="s">
        <v>4</v>
      </c>
      <c r="C472" s="26"/>
      <c r="D472" s="71">
        <v>0</v>
      </c>
      <c r="E472" s="61" t="s">
        <v>10</v>
      </c>
      <c r="F472" s="62">
        <v>0</v>
      </c>
      <c r="G472" s="60">
        <v>0</v>
      </c>
      <c r="H472" s="61" t="s">
        <v>10</v>
      </c>
      <c r="I472" s="62">
        <v>0</v>
      </c>
      <c r="J472" s="63" t="s">
        <v>1</v>
      </c>
      <c r="K472" s="60">
        <v>0</v>
      </c>
      <c r="L472" s="61" t="s">
        <v>10</v>
      </c>
      <c r="M472" s="62">
        <v>0</v>
      </c>
      <c r="N472" s="60">
        <v>0</v>
      </c>
      <c r="O472" s="61" t="s">
        <v>10</v>
      </c>
      <c r="P472" s="62">
        <v>0</v>
      </c>
      <c r="Q472" s="60">
        <v>0</v>
      </c>
      <c r="R472" s="61" t="s">
        <v>10</v>
      </c>
      <c r="S472" s="62">
        <v>0</v>
      </c>
      <c r="T472" s="60">
        <v>0</v>
      </c>
      <c r="U472" s="61" t="s">
        <v>10</v>
      </c>
      <c r="V472" s="62">
        <v>0</v>
      </c>
      <c r="W472" s="60">
        <v>0</v>
      </c>
      <c r="X472" s="61" t="s">
        <v>10</v>
      </c>
      <c r="Y472" s="62">
        <v>0</v>
      </c>
      <c r="Z472" s="64">
        <f t="shared" si="76"/>
        <v>0</v>
      </c>
      <c r="AA472" s="6">
        <f t="shared" si="77"/>
        <v>0</v>
      </c>
      <c r="AB472" s="25"/>
      <c r="AC472" s="43"/>
    </row>
    <row r="473" spans="2:29" ht="15" customHeight="1" x14ac:dyDescent="0.25">
      <c r="B473" s="30" t="s">
        <v>6</v>
      </c>
      <c r="C473" s="27"/>
      <c r="D473" s="74">
        <v>0</v>
      </c>
      <c r="E473" s="75" t="s">
        <v>10</v>
      </c>
      <c r="F473" s="76">
        <v>0</v>
      </c>
      <c r="G473" s="77">
        <v>0</v>
      </c>
      <c r="H473" s="75" t="s">
        <v>10</v>
      </c>
      <c r="I473" s="76">
        <v>0</v>
      </c>
      <c r="J473" s="78" t="s">
        <v>1</v>
      </c>
      <c r="K473" s="77">
        <v>0</v>
      </c>
      <c r="L473" s="75" t="s">
        <v>10</v>
      </c>
      <c r="M473" s="76">
        <v>0</v>
      </c>
      <c r="N473" s="77">
        <v>0</v>
      </c>
      <c r="O473" s="75" t="s">
        <v>10</v>
      </c>
      <c r="P473" s="76">
        <v>0</v>
      </c>
      <c r="Q473" s="77">
        <v>0</v>
      </c>
      <c r="R473" s="75" t="s">
        <v>10</v>
      </c>
      <c r="S473" s="76">
        <v>0</v>
      </c>
      <c r="T473" s="77">
        <v>0</v>
      </c>
      <c r="U473" s="75" t="s">
        <v>10</v>
      </c>
      <c r="V473" s="76">
        <v>0</v>
      </c>
      <c r="W473" s="77">
        <v>0</v>
      </c>
      <c r="X473" s="75" t="s">
        <v>10</v>
      </c>
      <c r="Y473" s="76">
        <v>0</v>
      </c>
      <c r="Z473" s="79">
        <f t="shared" si="76"/>
        <v>0</v>
      </c>
      <c r="AA473" s="6">
        <f t="shared" si="77"/>
        <v>0</v>
      </c>
      <c r="AB473" s="25"/>
      <c r="AC473" s="43"/>
    </row>
    <row r="474" spans="2:29" ht="15" customHeight="1" x14ac:dyDescent="0.25">
      <c r="B474" s="30" t="s">
        <v>5</v>
      </c>
      <c r="C474" s="27"/>
      <c r="D474" s="69">
        <v>0</v>
      </c>
      <c r="E474" s="3" t="s">
        <v>10</v>
      </c>
      <c r="F474" s="37">
        <v>0</v>
      </c>
      <c r="G474" s="35">
        <v>0</v>
      </c>
      <c r="H474" s="3" t="s">
        <v>10</v>
      </c>
      <c r="I474" s="37">
        <v>0</v>
      </c>
      <c r="J474" s="2" t="s">
        <v>1</v>
      </c>
      <c r="K474" s="35">
        <v>0</v>
      </c>
      <c r="L474" s="3" t="s">
        <v>10</v>
      </c>
      <c r="M474" s="37">
        <v>0</v>
      </c>
      <c r="N474" s="35">
        <v>0</v>
      </c>
      <c r="O474" s="3" t="s">
        <v>10</v>
      </c>
      <c r="P474" s="37">
        <v>0</v>
      </c>
      <c r="Q474" s="35">
        <v>0</v>
      </c>
      <c r="R474" s="3" t="s">
        <v>10</v>
      </c>
      <c r="S474" s="37">
        <v>0</v>
      </c>
      <c r="T474" s="35">
        <v>0</v>
      </c>
      <c r="U474" s="3" t="s">
        <v>10</v>
      </c>
      <c r="V474" s="37">
        <v>0</v>
      </c>
      <c r="W474" s="35">
        <v>0</v>
      </c>
      <c r="X474" s="3" t="s">
        <v>10</v>
      </c>
      <c r="Y474" s="37">
        <v>0</v>
      </c>
      <c r="Z474" s="21">
        <f t="shared" si="76"/>
        <v>0</v>
      </c>
      <c r="AA474" s="6">
        <f t="shared" si="77"/>
        <v>0</v>
      </c>
      <c r="AB474" s="25"/>
      <c r="AC474" s="43"/>
    </row>
    <row r="475" spans="2:29" ht="15" customHeight="1" x14ac:dyDescent="0.25">
      <c r="B475" s="32" t="s">
        <v>7</v>
      </c>
      <c r="C475" s="28"/>
      <c r="D475" s="69">
        <v>0</v>
      </c>
      <c r="E475" s="3" t="s">
        <v>10</v>
      </c>
      <c r="F475" s="37">
        <v>0</v>
      </c>
      <c r="G475" s="35">
        <v>0</v>
      </c>
      <c r="H475" s="3" t="s">
        <v>10</v>
      </c>
      <c r="I475" s="37">
        <v>0</v>
      </c>
      <c r="J475" s="2" t="s">
        <v>1</v>
      </c>
      <c r="K475" s="35">
        <v>0</v>
      </c>
      <c r="L475" s="3" t="s">
        <v>10</v>
      </c>
      <c r="M475" s="37">
        <v>0</v>
      </c>
      <c r="N475" s="35">
        <v>0</v>
      </c>
      <c r="O475" s="3" t="s">
        <v>10</v>
      </c>
      <c r="P475" s="37">
        <v>0</v>
      </c>
      <c r="Q475" s="35">
        <v>0</v>
      </c>
      <c r="R475" s="3" t="s">
        <v>10</v>
      </c>
      <c r="S475" s="37">
        <v>0</v>
      </c>
      <c r="T475" s="35">
        <v>0</v>
      </c>
      <c r="U475" s="3" t="s">
        <v>10</v>
      </c>
      <c r="V475" s="37">
        <v>0</v>
      </c>
      <c r="W475" s="35">
        <v>0</v>
      </c>
      <c r="X475" s="3" t="s">
        <v>10</v>
      </c>
      <c r="Y475" s="37">
        <v>0</v>
      </c>
      <c r="Z475" s="21">
        <f t="shared" si="76"/>
        <v>0</v>
      </c>
      <c r="AA475" s="6">
        <f t="shared" si="77"/>
        <v>0</v>
      </c>
      <c r="AB475" s="25"/>
      <c r="AC475" s="43"/>
    </row>
    <row r="476" spans="2:29" ht="15" customHeight="1" x14ac:dyDescent="0.25">
      <c r="B476" s="31" t="s">
        <v>8</v>
      </c>
      <c r="C476" s="26"/>
      <c r="D476" s="69">
        <v>0</v>
      </c>
      <c r="E476" s="3" t="s">
        <v>10</v>
      </c>
      <c r="F476" s="37">
        <v>0</v>
      </c>
      <c r="G476" s="35">
        <v>0</v>
      </c>
      <c r="H476" s="3" t="s">
        <v>10</v>
      </c>
      <c r="I476" s="37">
        <v>0</v>
      </c>
      <c r="J476" s="2" t="s">
        <v>1</v>
      </c>
      <c r="K476" s="35">
        <v>0</v>
      </c>
      <c r="L476" s="3" t="s">
        <v>10</v>
      </c>
      <c r="M476" s="37">
        <v>0</v>
      </c>
      <c r="N476" s="35">
        <v>0</v>
      </c>
      <c r="O476" s="3" t="s">
        <v>10</v>
      </c>
      <c r="P476" s="37">
        <v>0</v>
      </c>
      <c r="Q476" s="35">
        <v>0</v>
      </c>
      <c r="R476" s="3" t="s">
        <v>10</v>
      </c>
      <c r="S476" s="37">
        <v>0</v>
      </c>
      <c r="T476" s="35">
        <v>0</v>
      </c>
      <c r="U476" s="3" t="s">
        <v>10</v>
      </c>
      <c r="V476" s="37">
        <v>0</v>
      </c>
      <c r="W476" s="35">
        <v>0</v>
      </c>
      <c r="X476" s="3" t="s">
        <v>10</v>
      </c>
      <c r="Y476" s="37">
        <v>0</v>
      </c>
      <c r="Z476" s="21">
        <f t="shared" si="76"/>
        <v>0</v>
      </c>
      <c r="AA476" s="6">
        <f t="shared" si="77"/>
        <v>0</v>
      </c>
      <c r="AB476" s="25"/>
      <c r="AC476" s="52">
        <f>Z470+Z472</f>
        <v>0</v>
      </c>
    </row>
    <row r="477" spans="2:29" ht="15" customHeight="1" thickBot="1" x14ac:dyDescent="0.3">
      <c r="B477" s="45" t="s">
        <v>25</v>
      </c>
      <c r="C477" s="33"/>
      <c r="D477" s="70">
        <v>0</v>
      </c>
      <c r="E477" s="39" t="s">
        <v>10</v>
      </c>
      <c r="F477" s="38">
        <v>0</v>
      </c>
      <c r="G477" s="36">
        <v>0</v>
      </c>
      <c r="H477" s="39" t="s">
        <v>10</v>
      </c>
      <c r="I477" s="38">
        <v>0</v>
      </c>
      <c r="J477" s="22" t="s">
        <v>1</v>
      </c>
      <c r="K477" s="36">
        <v>0</v>
      </c>
      <c r="L477" s="39" t="s">
        <v>10</v>
      </c>
      <c r="M477" s="38">
        <v>0</v>
      </c>
      <c r="N477" s="36">
        <v>0</v>
      </c>
      <c r="O477" s="39" t="s">
        <v>10</v>
      </c>
      <c r="P477" s="38">
        <v>0</v>
      </c>
      <c r="Q477" s="36">
        <v>0</v>
      </c>
      <c r="R477" s="39" t="s">
        <v>10</v>
      </c>
      <c r="S477" s="38">
        <v>0</v>
      </c>
      <c r="T477" s="36">
        <v>0</v>
      </c>
      <c r="U477" s="39" t="s">
        <v>10</v>
      </c>
      <c r="V477" s="38">
        <v>0</v>
      </c>
      <c r="W477" s="36">
        <v>0</v>
      </c>
      <c r="X477" s="39" t="s">
        <v>10</v>
      </c>
      <c r="Y477" s="38">
        <v>0</v>
      </c>
      <c r="Z477" s="23">
        <f t="shared" si="76"/>
        <v>0</v>
      </c>
      <c r="AA477" s="6">
        <f t="shared" si="77"/>
        <v>0</v>
      </c>
      <c r="AB477" s="25"/>
      <c r="AC477" s="43"/>
    </row>
    <row r="478" spans="2:29" ht="5.0999999999999996" customHeight="1" thickBot="1" x14ac:dyDescent="0.3"/>
    <row r="479" spans="2:29" ht="13.8" thickBot="1" x14ac:dyDescent="0.3">
      <c r="B479" s="99"/>
      <c r="C479" s="100"/>
      <c r="D479" s="118"/>
      <c r="E479" s="119"/>
      <c r="F479" s="119"/>
      <c r="G479" s="127"/>
      <c r="H479" s="128"/>
      <c r="I479" s="100"/>
      <c r="J479" s="129"/>
      <c r="K479" s="130"/>
      <c r="L479" s="130"/>
      <c r="M479" s="102"/>
      <c r="N479" s="131" t="s">
        <v>37</v>
      </c>
      <c r="O479" s="132"/>
      <c r="P479" s="132"/>
      <c r="Q479" s="132"/>
      <c r="R479" s="132"/>
      <c r="S479" s="132"/>
      <c r="T479" s="131" t="s">
        <v>38</v>
      </c>
      <c r="U479" s="133"/>
      <c r="V479" s="133"/>
      <c r="W479" s="133"/>
      <c r="X479" s="133"/>
      <c r="Y479" s="134"/>
      <c r="Z479" s="101" t="s">
        <v>34</v>
      </c>
      <c r="AA479" s="48"/>
      <c r="AB479" s="48"/>
      <c r="AC479" s="80" t="s">
        <v>33</v>
      </c>
    </row>
    <row r="480" spans="2:29" ht="16.2" thickBot="1" x14ac:dyDescent="0.35">
      <c r="B480" s="19" t="s">
        <v>17</v>
      </c>
      <c r="C480" s="20">
        <f>C468+1</f>
        <v>40</v>
      </c>
      <c r="D480" s="114">
        <f>I468+1</f>
        <v>45648</v>
      </c>
      <c r="E480" s="115"/>
      <c r="F480" s="115"/>
      <c r="G480" s="115"/>
      <c r="H480" s="40" t="s">
        <v>18</v>
      </c>
      <c r="I480" s="116">
        <f>D480+6</f>
        <v>45654</v>
      </c>
      <c r="J480" s="117"/>
      <c r="K480" s="117"/>
      <c r="L480" s="117"/>
      <c r="M480" s="117"/>
      <c r="N480" s="117"/>
      <c r="O480" s="113">
        <f>SUM($Z482:$Z489)</f>
        <v>0</v>
      </c>
      <c r="P480" s="110"/>
      <c r="Q480" s="110"/>
      <c r="R480" s="109" t="s">
        <v>20</v>
      </c>
      <c r="S480" s="109"/>
      <c r="T480" s="113">
        <f>SUM($Z482:$Z489)+T468</f>
        <v>0</v>
      </c>
      <c r="U480" s="110"/>
      <c r="V480" s="110"/>
      <c r="W480" s="109" t="s">
        <v>19</v>
      </c>
      <c r="X480" s="109"/>
      <c r="Y480" s="110"/>
      <c r="Z480" s="50">
        <f>$T480/$AA$13</f>
        <v>0</v>
      </c>
      <c r="AA480" s="4"/>
      <c r="AB480" s="4"/>
      <c r="AC480" s="81">
        <f>AC$9</f>
        <v>0</v>
      </c>
    </row>
    <row r="481" spans="2:29" ht="16.2" thickBot="1" x14ac:dyDescent="0.35">
      <c r="B481" s="29"/>
      <c r="C481" s="16"/>
      <c r="D481" s="111" t="s">
        <v>16</v>
      </c>
      <c r="E481" s="111"/>
      <c r="F481" s="112"/>
      <c r="G481" s="111" t="s">
        <v>9</v>
      </c>
      <c r="H481" s="111"/>
      <c r="I481" s="112"/>
      <c r="J481" s="1" t="s">
        <v>0</v>
      </c>
      <c r="K481" s="111" t="s">
        <v>11</v>
      </c>
      <c r="L481" s="111"/>
      <c r="M481" s="112"/>
      <c r="N481" s="111" t="s">
        <v>12</v>
      </c>
      <c r="O481" s="111"/>
      <c r="P481" s="112"/>
      <c r="Q481" s="111" t="s">
        <v>13</v>
      </c>
      <c r="R481" s="111"/>
      <c r="S481" s="112"/>
      <c r="T481" s="111" t="s">
        <v>14</v>
      </c>
      <c r="U481" s="111"/>
      <c r="V481" s="112"/>
      <c r="W481" s="111" t="s">
        <v>15</v>
      </c>
      <c r="X481" s="111"/>
      <c r="Y481" s="112"/>
      <c r="Z481" s="49" t="s">
        <v>24</v>
      </c>
      <c r="AA481" s="5">
        <v>864</v>
      </c>
      <c r="AB481" s="5"/>
      <c r="AC481" s="106" t="s">
        <v>23</v>
      </c>
    </row>
    <row r="482" spans="2:29" ht="15" customHeight="1" thickBot="1" x14ac:dyDescent="0.3">
      <c r="B482" s="30" t="s">
        <v>2</v>
      </c>
      <c r="C482" s="24"/>
      <c r="D482" s="68">
        <v>0</v>
      </c>
      <c r="E482" s="66" t="s">
        <v>10</v>
      </c>
      <c r="F482" s="67">
        <v>0</v>
      </c>
      <c r="G482" s="65">
        <v>0</v>
      </c>
      <c r="H482" s="66" t="s">
        <v>10</v>
      </c>
      <c r="I482" s="67">
        <v>0</v>
      </c>
      <c r="J482" s="63" t="s">
        <v>1</v>
      </c>
      <c r="K482" s="65">
        <v>0</v>
      </c>
      <c r="L482" s="66" t="s">
        <v>10</v>
      </c>
      <c r="M482" s="67">
        <v>0</v>
      </c>
      <c r="N482" s="65">
        <v>0</v>
      </c>
      <c r="O482" s="66" t="s">
        <v>10</v>
      </c>
      <c r="P482" s="67">
        <v>0</v>
      </c>
      <c r="Q482" s="65">
        <v>0</v>
      </c>
      <c r="R482" s="66" t="s">
        <v>10</v>
      </c>
      <c r="S482" s="67">
        <v>0</v>
      </c>
      <c r="T482" s="65">
        <v>0</v>
      </c>
      <c r="U482" s="66" t="s">
        <v>10</v>
      </c>
      <c r="V482" s="67">
        <v>0</v>
      </c>
      <c r="W482" s="65">
        <v>0</v>
      </c>
      <c r="X482" s="66" t="s">
        <v>10</v>
      </c>
      <c r="Y482" s="67">
        <v>0</v>
      </c>
      <c r="Z482" s="64">
        <f>AA482/60</f>
        <v>0</v>
      </c>
      <c r="AA482" s="6">
        <f>SUM($D482,$G482,$K482,$N482,$Q482,$T482,$W482)*60+$F482+$I482+$M482+$P482+$S482+$V482+$Y482</f>
        <v>0</v>
      </c>
      <c r="AB482" s="25"/>
      <c r="AC482" s="106" t="s">
        <v>29</v>
      </c>
    </row>
    <row r="483" spans="2:29" ht="15" customHeight="1" x14ac:dyDescent="0.25">
      <c r="B483" s="30" t="s">
        <v>3</v>
      </c>
      <c r="C483" s="24"/>
      <c r="D483" s="69">
        <v>0</v>
      </c>
      <c r="E483" s="3" t="s">
        <v>10</v>
      </c>
      <c r="F483" s="37">
        <v>0</v>
      </c>
      <c r="G483" s="35">
        <v>0</v>
      </c>
      <c r="H483" s="3" t="s">
        <v>10</v>
      </c>
      <c r="I483" s="37">
        <v>0</v>
      </c>
      <c r="J483" s="2" t="s">
        <v>1</v>
      </c>
      <c r="K483" s="35">
        <v>0</v>
      </c>
      <c r="L483" s="3" t="s">
        <v>10</v>
      </c>
      <c r="M483" s="37">
        <v>0</v>
      </c>
      <c r="N483" s="35">
        <v>0</v>
      </c>
      <c r="O483" s="3" t="s">
        <v>10</v>
      </c>
      <c r="P483" s="37">
        <v>0</v>
      </c>
      <c r="Q483" s="35">
        <v>0</v>
      </c>
      <c r="R483" s="3" t="s">
        <v>10</v>
      </c>
      <c r="S483" s="37">
        <v>0</v>
      </c>
      <c r="T483" s="35">
        <v>0</v>
      </c>
      <c r="U483" s="3" t="s">
        <v>10</v>
      </c>
      <c r="V483" s="37">
        <v>0</v>
      </c>
      <c r="W483" s="35">
        <v>0</v>
      </c>
      <c r="X483" s="3" t="s">
        <v>10</v>
      </c>
      <c r="Y483" s="37">
        <v>0</v>
      </c>
      <c r="Z483" s="21">
        <f t="shared" ref="Z483:Z489" si="78">AA483/60</f>
        <v>0</v>
      </c>
      <c r="AA483" s="6">
        <f t="shared" ref="AA483:AA489" si="79">SUM($D483,$G483,$K483,$N483,$Q483,$T483,$W483)*60+$F483+$I483+$M483+$P483+$S483+$V483+$Y483</f>
        <v>0</v>
      </c>
      <c r="AB483" s="25"/>
    </row>
    <row r="484" spans="2:29" ht="15" customHeight="1" x14ac:dyDescent="0.25">
      <c r="B484" s="31" t="s">
        <v>4</v>
      </c>
      <c r="C484" s="26"/>
      <c r="D484" s="71">
        <v>0</v>
      </c>
      <c r="E484" s="61" t="s">
        <v>10</v>
      </c>
      <c r="F484" s="62">
        <v>0</v>
      </c>
      <c r="G484" s="60">
        <v>0</v>
      </c>
      <c r="H484" s="61" t="s">
        <v>10</v>
      </c>
      <c r="I484" s="62">
        <v>0</v>
      </c>
      <c r="J484" s="63" t="s">
        <v>1</v>
      </c>
      <c r="K484" s="60">
        <v>0</v>
      </c>
      <c r="L484" s="61" t="s">
        <v>10</v>
      </c>
      <c r="M484" s="62">
        <v>0</v>
      </c>
      <c r="N484" s="60">
        <v>0</v>
      </c>
      <c r="O484" s="61" t="s">
        <v>10</v>
      </c>
      <c r="P484" s="62">
        <v>0</v>
      </c>
      <c r="Q484" s="60">
        <v>0</v>
      </c>
      <c r="R484" s="61" t="s">
        <v>10</v>
      </c>
      <c r="S484" s="62">
        <v>0</v>
      </c>
      <c r="T484" s="60">
        <v>0</v>
      </c>
      <c r="U484" s="61" t="s">
        <v>10</v>
      </c>
      <c r="V484" s="62">
        <v>0</v>
      </c>
      <c r="W484" s="60">
        <v>0</v>
      </c>
      <c r="X484" s="61" t="s">
        <v>10</v>
      </c>
      <c r="Y484" s="62">
        <v>0</v>
      </c>
      <c r="Z484" s="64">
        <f t="shared" si="78"/>
        <v>0</v>
      </c>
      <c r="AA484" s="6">
        <f t="shared" si="79"/>
        <v>0</v>
      </c>
      <c r="AB484" s="25"/>
      <c r="AC484" s="103">
        <f>SUM(Y484:AB484,N468,O480,O492,O504,O516,O528,O540,O552,O564,O576,O588,O600,O612,O624,O636,O648,O660,O672,O684,O696,O708,O720,O732,O744,O756)</f>
        <v>0</v>
      </c>
    </row>
    <row r="485" spans="2:29" ht="15" customHeight="1" x14ac:dyDescent="0.25">
      <c r="B485" s="30" t="s">
        <v>6</v>
      </c>
      <c r="C485" s="27"/>
      <c r="D485" s="74">
        <v>0</v>
      </c>
      <c r="E485" s="75" t="s">
        <v>10</v>
      </c>
      <c r="F485" s="76">
        <v>0</v>
      </c>
      <c r="G485" s="77">
        <v>0</v>
      </c>
      <c r="H485" s="75" t="s">
        <v>10</v>
      </c>
      <c r="I485" s="76">
        <v>0</v>
      </c>
      <c r="J485" s="78" t="s">
        <v>1</v>
      </c>
      <c r="K485" s="77">
        <v>0</v>
      </c>
      <c r="L485" s="75" t="s">
        <v>10</v>
      </c>
      <c r="M485" s="76">
        <v>0</v>
      </c>
      <c r="N485" s="77">
        <v>0</v>
      </c>
      <c r="O485" s="75" t="s">
        <v>10</v>
      </c>
      <c r="P485" s="76">
        <v>0</v>
      </c>
      <c r="Q485" s="77">
        <v>0</v>
      </c>
      <c r="R485" s="75" t="s">
        <v>10</v>
      </c>
      <c r="S485" s="76">
        <v>0</v>
      </c>
      <c r="T485" s="77">
        <v>0</v>
      </c>
      <c r="U485" s="75" t="s">
        <v>10</v>
      </c>
      <c r="V485" s="76">
        <v>0</v>
      </c>
      <c r="W485" s="77">
        <v>0</v>
      </c>
      <c r="X485" s="75" t="s">
        <v>10</v>
      </c>
      <c r="Y485" s="76">
        <v>0</v>
      </c>
      <c r="Z485" s="79">
        <f t="shared" si="78"/>
        <v>0</v>
      </c>
      <c r="AA485" s="6">
        <f t="shared" si="79"/>
        <v>0</v>
      </c>
      <c r="AB485" s="25"/>
      <c r="AC485" s="103">
        <f>SUM(O768,O780,O792,O804,O816,O828,O840,O852,O864,O876,O888,O900,O912,O924,O936,O948,O960,O972,O984,O996,O1008,O1020,O1032)</f>
        <v>0</v>
      </c>
    </row>
    <row r="486" spans="2:29" ht="15" customHeight="1" x14ac:dyDescent="0.25">
      <c r="B486" s="30" t="s">
        <v>5</v>
      </c>
      <c r="C486" s="27"/>
      <c r="D486" s="69">
        <v>0</v>
      </c>
      <c r="E486" s="3" t="s">
        <v>10</v>
      </c>
      <c r="F486" s="37">
        <v>0</v>
      </c>
      <c r="G486" s="35">
        <v>0</v>
      </c>
      <c r="H486" s="3" t="s">
        <v>10</v>
      </c>
      <c r="I486" s="37">
        <v>0</v>
      </c>
      <c r="J486" s="2" t="s">
        <v>1</v>
      </c>
      <c r="K486" s="35">
        <v>0</v>
      </c>
      <c r="L486" s="3" t="s">
        <v>10</v>
      </c>
      <c r="M486" s="37">
        <v>0</v>
      </c>
      <c r="N486" s="35">
        <v>0</v>
      </c>
      <c r="O486" s="3" t="s">
        <v>10</v>
      </c>
      <c r="P486" s="37">
        <v>0</v>
      </c>
      <c r="Q486" s="35">
        <v>0</v>
      </c>
      <c r="R486" s="3" t="s">
        <v>10</v>
      </c>
      <c r="S486" s="37">
        <v>0</v>
      </c>
      <c r="T486" s="35">
        <v>0</v>
      </c>
      <c r="U486" s="3" t="s">
        <v>10</v>
      </c>
      <c r="V486" s="37">
        <v>0</v>
      </c>
      <c r="W486" s="35">
        <v>0</v>
      </c>
      <c r="X486" s="3" t="s">
        <v>10</v>
      </c>
      <c r="Y486" s="37">
        <v>0</v>
      </c>
      <c r="Z486" s="21">
        <f t="shared" si="78"/>
        <v>0</v>
      </c>
      <c r="AA486" s="6">
        <f t="shared" si="79"/>
        <v>0</v>
      </c>
      <c r="AB486" s="25"/>
      <c r="AC486" s="43"/>
    </row>
    <row r="487" spans="2:29" ht="15" customHeight="1" x14ac:dyDescent="0.25">
      <c r="B487" s="32" t="s">
        <v>7</v>
      </c>
      <c r="C487" s="28"/>
      <c r="D487" s="69">
        <v>0</v>
      </c>
      <c r="E487" s="3" t="s">
        <v>10</v>
      </c>
      <c r="F487" s="37">
        <v>0</v>
      </c>
      <c r="G487" s="35">
        <v>0</v>
      </c>
      <c r="H487" s="3" t="s">
        <v>10</v>
      </c>
      <c r="I487" s="37">
        <v>0</v>
      </c>
      <c r="J487" s="2" t="s">
        <v>1</v>
      </c>
      <c r="K487" s="35">
        <v>0</v>
      </c>
      <c r="L487" s="3" t="s">
        <v>10</v>
      </c>
      <c r="M487" s="37">
        <v>0</v>
      </c>
      <c r="N487" s="35">
        <v>0</v>
      </c>
      <c r="O487" s="3" t="s">
        <v>10</v>
      </c>
      <c r="P487" s="37">
        <v>0</v>
      </c>
      <c r="Q487" s="35">
        <v>0</v>
      </c>
      <c r="R487" s="3" t="s">
        <v>10</v>
      </c>
      <c r="S487" s="37">
        <v>0</v>
      </c>
      <c r="T487" s="35">
        <v>0</v>
      </c>
      <c r="U487" s="3" t="s">
        <v>10</v>
      </c>
      <c r="V487" s="37">
        <v>0</v>
      </c>
      <c r="W487" s="35">
        <v>0</v>
      </c>
      <c r="X487" s="3" t="s">
        <v>10</v>
      </c>
      <c r="Y487" s="37">
        <v>0</v>
      </c>
      <c r="Z487" s="21">
        <f t="shared" si="78"/>
        <v>0</v>
      </c>
      <c r="AA487" s="6">
        <f t="shared" si="79"/>
        <v>0</v>
      </c>
      <c r="AB487" s="25"/>
      <c r="AC487" s="43"/>
    </row>
    <row r="488" spans="2:29" ht="15" customHeight="1" x14ac:dyDescent="0.25">
      <c r="B488" s="31" t="s">
        <v>8</v>
      </c>
      <c r="C488" s="26"/>
      <c r="D488" s="69">
        <v>0</v>
      </c>
      <c r="E488" s="3" t="s">
        <v>10</v>
      </c>
      <c r="F488" s="37">
        <v>0</v>
      </c>
      <c r="G488" s="35">
        <v>0</v>
      </c>
      <c r="H488" s="3" t="s">
        <v>10</v>
      </c>
      <c r="I488" s="37">
        <v>0</v>
      </c>
      <c r="J488" s="2" t="s">
        <v>1</v>
      </c>
      <c r="K488" s="35">
        <v>0</v>
      </c>
      <c r="L488" s="3" t="s">
        <v>10</v>
      </c>
      <c r="M488" s="37">
        <v>0</v>
      </c>
      <c r="N488" s="35">
        <v>0</v>
      </c>
      <c r="O488" s="3" t="s">
        <v>10</v>
      </c>
      <c r="P488" s="37">
        <v>0</v>
      </c>
      <c r="Q488" s="35">
        <v>0</v>
      </c>
      <c r="R488" s="3" t="s">
        <v>10</v>
      </c>
      <c r="S488" s="37">
        <v>0</v>
      </c>
      <c r="T488" s="35">
        <v>0</v>
      </c>
      <c r="U488" s="3" t="s">
        <v>10</v>
      </c>
      <c r="V488" s="37">
        <v>0</v>
      </c>
      <c r="W488" s="35">
        <v>0</v>
      </c>
      <c r="X488" s="3" t="s">
        <v>10</v>
      </c>
      <c r="Y488" s="37">
        <v>0</v>
      </c>
      <c r="Z488" s="21">
        <f t="shared" si="78"/>
        <v>0</v>
      </c>
      <c r="AA488" s="6">
        <f t="shared" si="79"/>
        <v>0</v>
      </c>
      <c r="AB488" s="25"/>
      <c r="AC488" s="43"/>
    </row>
    <row r="489" spans="2:29" ht="15" customHeight="1" thickBot="1" x14ac:dyDescent="0.3">
      <c r="B489" s="45" t="s">
        <v>25</v>
      </c>
      <c r="C489" s="33"/>
      <c r="D489" s="70">
        <v>0</v>
      </c>
      <c r="E489" s="39" t="s">
        <v>10</v>
      </c>
      <c r="F489" s="38">
        <v>0</v>
      </c>
      <c r="G489" s="36">
        <v>0</v>
      </c>
      <c r="H489" s="39" t="s">
        <v>10</v>
      </c>
      <c r="I489" s="38">
        <v>0</v>
      </c>
      <c r="J489" s="22" t="s">
        <v>1</v>
      </c>
      <c r="K489" s="36">
        <v>0</v>
      </c>
      <c r="L489" s="39" t="s">
        <v>10</v>
      </c>
      <c r="M489" s="38">
        <v>0</v>
      </c>
      <c r="N489" s="36">
        <v>0</v>
      </c>
      <c r="O489" s="39" t="s">
        <v>10</v>
      </c>
      <c r="P489" s="38">
        <v>0</v>
      </c>
      <c r="Q489" s="36">
        <v>0</v>
      </c>
      <c r="R489" s="39" t="s">
        <v>10</v>
      </c>
      <c r="S489" s="38">
        <v>0</v>
      </c>
      <c r="T489" s="36">
        <v>0</v>
      </c>
      <c r="U489" s="39" t="s">
        <v>10</v>
      </c>
      <c r="V489" s="38">
        <v>0</v>
      </c>
      <c r="W489" s="36">
        <v>0</v>
      </c>
      <c r="X489" s="39" t="s">
        <v>10</v>
      </c>
      <c r="Y489" s="38">
        <v>0</v>
      </c>
      <c r="Z489" s="23">
        <f t="shared" si="78"/>
        <v>0</v>
      </c>
      <c r="AA489" s="6">
        <f t="shared" si="79"/>
        <v>0</v>
      </c>
      <c r="AB489" s="25"/>
      <c r="AC489" s="46"/>
    </row>
    <row r="490" spans="2:29" ht="5.0999999999999996" customHeight="1" thickBot="1" x14ac:dyDescent="0.3">
      <c r="AA490" s="4"/>
      <c r="AB490" s="4"/>
      <c r="AC490" s="52">
        <f>Z482+Z484</f>
        <v>0</v>
      </c>
    </row>
    <row r="491" spans="2:29" ht="15" customHeight="1" thickBot="1" x14ac:dyDescent="0.3">
      <c r="B491" s="99"/>
      <c r="C491" s="100"/>
      <c r="D491" s="118"/>
      <c r="E491" s="119"/>
      <c r="F491" s="119"/>
      <c r="G491" s="127"/>
      <c r="H491" s="128"/>
      <c r="I491" s="100"/>
      <c r="J491" s="129"/>
      <c r="K491" s="130"/>
      <c r="L491" s="130"/>
      <c r="M491" s="102"/>
      <c r="N491" s="131" t="s">
        <v>37</v>
      </c>
      <c r="O491" s="132"/>
      <c r="P491" s="132"/>
      <c r="Q491" s="132"/>
      <c r="R491" s="132"/>
      <c r="S491" s="132"/>
      <c r="T491" s="131" t="s">
        <v>38</v>
      </c>
      <c r="U491" s="133"/>
      <c r="V491" s="133"/>
      <c r="W491" s="133"/>
      <c r="X491" s="133"/>
      <c r="Y491" s="134"/>
      <c r="Z491" s="101" t="s">
        <v>34</v>
      </c>
      <c r="AA491" s="48"/>
      <c r="AB491" s="48"/>
      <c r="AC491" s="80" t="s">
        <v>33</v>
      </c>
    </row>
    <row r="492" spans="2:29" ht="15" customHeight="1" thickBot="1" x14ac:dyDescent="0.35">
      <c r="B492" s="19" t="s">
        <v>17</v>
      </c>
      <c r="C492" s="20">
        <f>C480+1</f>
        <v>41</v>
      </c>
      <c r="D492" s="114">
        <f>I480+1</f>
        <v>45655</v>
      </c>
      <c r="E492" s="115"/>
      <c r="F492" s="115"/>
      <c r="G492" s="115"/>
      <c r="H492" s="40" t="s">
        <v>18</v>
      </c>
      <c r="I492" s="116">
        <f>D492+6</f>
        <v>45661</v>
      </c>
      <c r="J492" s="117"/>
      <c r="K492" s="117"/>
      <c r="L492" s="117"/>
      <c r="M492" s="117"/>
      <c r="N492" s="117"/>
      <c r="O492" s="113">
        <f>SUM($Z494:$Z501)</f>
        <v>0</v>
      </c>
      <c r="P492" s="110"/>
      <c r="Q492" s="110"/>
      <c r="R492" s="109" t="s">
        <v>20</v>
      </c>
      <c r="S492" s="109"/>
      <c r="T492" s="113">
        <f>SUM($Z494:$Z501)+T480</f>
        <v>0</v>
      </c>
      <c r="U492" s="110"/>
      <c r="V492" s="110"/>
      <c r="W492" s="109" t="s">
        <v>19</v>
      </c>
      <c r="X492" s="109"/>
      <c r="Y492" s="110"/>
      <c r="Z492" s="50">
        <f>$T492/$AA$13</f>
        <v>0</v>
      </c>
      <c r="AA492" s="4"/>
      <c r="AB492" s="4"/>
      <c r="AC492" s="81">
        <f>AC$9</f>
        <v>0</v>
      </c>
    </row>
    <row r="493" spans="2:29" ht="15" customHeight="1" thickBot="1" x14ac:dyDescent="0.35">
      <c r="B493" s="29"/>
      <c r="C493" s="16"/>
      <c r="D493" s="111" t="s">
        <v>16</v>
      </c>
      <c r="E493" s="111"/>
      <c r="F493" s="112"/>
      <c r="G493" s="111" t="s">
        <v>9</v>
      </c>
      <c r="H493" s="111"/>
      <c r="I493" s="112"/>
      <c r="J493" s="1" t="s">
        <v>0</v>
      </c>
      <c r="K493" s="111" t="s">
        <v>11</v>
      </c>
      <c r="L493" s="111"/>
      <c r="M493" s="112"/>
      <c r="N493" s="111" t="s">
        <v>12</v>
      </c>
      <c r="O493" s="111"/>
      <c r="P493" s="112"/>
      <c r="Q493" s="111" t="s">
        <v>13</v>
      </c>
      <c r="R493" s="111"/>
      <c r="S493" s="112"/>
      <c r="T493" s="111" t="s">
        <v>14</v>
      </c>
      <c r="U493" s="111"/>
      <c r="V493" s="112"/>
      <c r="W493" s="111" t="s">
        <v>15</v>
      </c>
      <c r="X493" s="111"/>
      <c r="Y493" s="112"/>
      <c r="Z493" s="49" t="s">
        <v>24</v>
      </c>
      <c r="AA493" s="5">
        <v>864</v>
      </c>
      <c r="AB493" s="5"/>
      <c r="AC493" s="106" t="s">
        <v>23</v>
      </c>
    </row>
    <row r="494" spans="2:29" ht="15" customHeight="1" thickBot="1" x14ac:dyDescent="0.3">
      <c r="B494" s="30" t="s">
        <v>2</v>
      </c>
      <c r="C494" s="24"/>
      <c r="D494" s="68">
        <v>0</v>
      </c>
      <c r="E494" s="66" t="s">
        <v>10</v>
      </c>
      <c r="F494" s="67">
        <v>0</v>
      </c>
      <c r="G494" s="65">
        <v>0</v>
      </c>
      <c r="H494" s="66" t="s">
        <v>10</v>
      </c>
      <c r="I494" s="67">
        <v>0</v>
      </c>
      <c r="J494" s="63" t="s">
        <v>1</v>
      </c>
      <c r="K494" s="65">
        <v>0</v>
      </c>
      <c r="L494" s="66" t="s">
        <v>10</v>
      </c>
      <c r="M494" s="67">
        <v>0</v>
      </c>
      <c r="N494" s="65">
        <v>0</v>
      </c>
      <c r="O494" s="66" t="s">
        <v>10</v>
      </c>
      <c r="P494" s="67">
        <v>0</v>
      </c>
      <c r="Q494" s="65">
        <v>0</v>
      </c>
      <c r="R494" s="66" t="s">
        <v>10</v>
      </c>
      <c r="S494" s="67">
        <v>0</v>
      </c>
      <c r="T494" s="65">
        <v>0</v>
      </c>
      <c r="U494" s="66" t="s">
        <v>10</v>
      </c>
      <c r="V494" s="67">
        <v>0</v>
      </c>
      <c r="W494" s="65">
        <v>0</v>
      </c>
      <c r="X494" s="66" t="s">
        <v>10</v>
      </c>
      <c r="Y494" s="67">
        <v>0</v>
      </c>
      <c r="Z494" s="64">
        <f>AA494/60</f>
        <v>0</v>
      </c>
      <c r="AA494" s="6">
        <f>SUM($D494,$G494,$K494,$N494,$Q494,$T494,$W494)*60+$F494+$I494+$M494+$P494+$S494+$V494+$Y494</f>
        <v>0</v>
      </c>
      <c r="AB494" s="25"/>
      <c r="AC494" s="106" t="s">
        <v>29</v>
      </c>
    </row>
    <row r="495" spans="2:29" ht="15" customHeight="1" x14ac:dyDescent="0.25">
      <c r="B495" s="30" t="s">
        <v>3</v>
      </c>
      <c r="C495" s="24"/>
      <c r="D495" s="69">
        <v>0</v>
      </c>
      <c r="E495" s="3" t="s">
        <v>10</v>
      </c>
      <c r="F495" s="37">
        <v>0</v>
      </c>
      <c r="G495" s="35">
        <v>0</v>
      </c>
      <c r="H495" s="3" t="s">
        <v>10</v>
      </c>
      <c r="I495" s="37">
        <v>0</v>
      </c>
      <c r="J495" s="2" t="s">
        <v>1</v>
      </c>
      <c r="K495" s="35">
        <v>0</v>
      </c>
      <c r="L495" s="3" t="s">
        <v>10</v>
      </c>
      <c r="M495" s="37">
        <v>0</v>
      </c>
      <c r="N495" s="35">
        <v>0</v>
      </c>
      <c r="O495" s="3" t="s">
        <v>10</v>
      </c>
      <c r="P495" s="37">
        <v>0</v>
      </c>
      <c r="Q495" s="35">
        <v>0</v>
      </c>
      <c r="R495" s="3" t="s">
        <v>10</v>
      </c>
      <c r="S495" s="37">
        <v>0</v>
      </c>
      <c r="T495" s="35">
        <v>0</v>
      </c>
      <c r="U495" s="3" t="s">
        <v>10</v>
      </c>
      <c r="V495" s="37">
        <v>0</v>
      </c>
      <c r="W495" s="35">
        <v>0</v>
      </c>
      <c r="X495" s="3" t="s">
        <v>10</v>
      </c>
      <c r="Y495" s="37">
        <v>0</v>
      </c>
      <c r="Z495" s="21">
        <f t="shared" ref="Z495:Z501" si="80">AA495/60</f>
        <v>0</v>
      </c>
      <c r="AA495" s="6">
        <f t="shared" ref="AA495:AA501" si="81">SUM($D495,$G495,$K495,$N495,$Q495,$T495,$W495)*60+$F495+$I495+$M495+$P495+$S495+$V495+$Y495</f>
        <v>0</v>
      </c>
      <c r="AB495" s="25"/>
    </row>
    <row r="496" spans="2:29" ht="15" customHeight="1" x14ac:dyDescent="0.25">
      <c r="B496" s="31" t="s">
        <v>4</v>
      </c>
      <c r="C496" s="26"/>
      <c r="D496" s="71">
        <v>0</v>
      </c>
      <c r="E496" s="61" t="s">
        <v>10</v>
      </c>
      <c r="F496" s="62">
        <v>0</v>
      </c>
      <c r="G496" s="60">
        <v>0</v>
      </c>
      <c r="H496" s="61" t="s">
        <v>10</v>
      </c>
      <c r="I496" s="62">
        <v>0</v>
      </c>
      <c r="J496" s="63" t="s">
        <v>1</v>
      </c>
      <c r="K496" s="60">
        <v>0</v>
      </c>
      <c r="L496" s="61" t="s">
        <v>10</v>
      </c>
      <c r="M496" s="62">
        <v>0</v>
      </c>
      <c r="N496" s="60">
        <v>0</v>
      </c>
      <c r="O496" s="61" t="s">
        <v>10</v>
      </c>
      <c r="P496" s="62">
        <v>0</v>
      </c>
      <c r="Q496" s="60">
        <v>0</v>
      </c>
      <c r="R496" s="61" t="s">
        <v>10</v>
      </c>
      <c r="S496" s="62">
        <v>0</v>
      </c>
      <c r="T496" s="60">
        <v>0</v>
      </c>
      <c r="U496" s="61" t="s">
        <v>10</v>
      </c>
      <c r="V496" s="62">
        <v>0</v>
      </c>
      <c r="W496" s="60">
        <v>0</v>
      </c>
      <c r="X496" s="61" t="s">
        <v>10</v>
      </c>
      <c r="Y496" s="62">
        <v>0</v>
      </c>
      <c r="Z496" s="64">
        <f t="shared" si="80"/>
        <v>0</v>
      </c>
      <c r="AA496" s="6">
        <f t="shared" si="81"/>
        <v>0</v>
      </c>
      <c r="AB496" s="25"/>
      <c r="AC496" s="44" t="e">
        <f>SUM(Y496:AB496,O480,O492,O504,O516,O528,O540,O552,O564,O576,O587,O599,O611,#REF!,O638,#REF!,O658,O670,O682,O700,O712,O724,O742,O754,O766,O784)</f>
        <v>#REF!</v>
      </c>
    </row>
    <row r="497" spans="2:29" ht="15" customHeight="1" x14ac:dyDescent="0.25">
      <c r="B497" s="30" t="s">
        <v>6</v>
      </c>
      <c r="C497" s="27"/>
      <c r="D497" s="74">
        <v>0</v>
      </c>
      <c r="E497" s="75" t="s">
        <v>10</v>
      </c>
      <c r="F497" s="76">
        <v>0</v>
      </c>
      <c r="G497" s="77">
        <v>0</v>
      </c>
      <c r="H497" s="75" t="s">
        <v>10</v>
      </c>
      <c r="I497" s="76">
        <v>0</v>
      </c>
      <c r="J497" s="78" t="s">
        <v>1</v>
      </c>
      <c r="K497" s="77">
        <v>0</v>
      </c>
      <c r="L497" s="75" t="s">
        <v>10</v>
      </c>
      <c r="M497" s="76">
        <v>0</v>
      </c>
      <c r="N497" s="77">
        <v>0</v>
      </c>
      <c r="O497" s="75" t="s">
        <v>10</v>
      </c>
      <c r="P497" s="76">
        <v>0</v>
      </c>
      <c r="Q497" s="77">
        <v>0</v>
      </c>
      <c r="R497" s="75" t="s">
        <v>10</v>
      </c>
      <c r="S497" s="76">
        <v>0</v>
      </c>
      <c r="T497" s="77">
        <v>0</v>
      </c>
      <c r="U497" s="75" t="s">
        <v>10</v>
      </c>
      <c r="V497" s="76">
        <v>0</v>
      </c>
      <c r="W497" s="77">
        <v>0</v>
      </c>
      <c r="X497" s="75" t="s">
        <v>10</v>
      </c>
      <c r="Y497" s="76">
        <v>0</v>
      </c>
      <c r="Z497" s="79">
        <f t="shared" si="80"/>
        <v>0</v>
      </c>
      <c r="AA497" s="6">
        <f t="shared" si="81"/>
        <v>0</v>
      </c>
      <c r="AB497" s="25"/>
      <c r="AC497" s="44">
        <f>SUM(O796,O808,O826,O838,O850,O868,O880,O892,O910,O922,O934,O952,O964,O976,O994,O1006,O1018,O1036,O1048,O1060,O1078,O1090,O1102)</f>
        <v>0</v>
      </c>
    </row>
    <row r="498" spans="2:29" ht="15" customHeight="1" x14ac:dyDescent="0.25">
      <c r="B498" s="30" t="s">
        <v>5</v>
      </c>
      <c r="C498" s="27"/>
      <c r="D498" s="69">
        <v>0</v>
      </c>
      <c r="E498" s="3" t="s">
        <v>10</v>
      </c>
      <c r="F498" s="37">
        <v>0</v>
      </c>
      <c r="G498" s="35">
        <v>0</v>
      </c>
      <c r="H498" s="3" t="s">
        <v>10</v>
      </c>
      <c r="I498" s="37">
        <v>0</v>
      </c>
      <c r="J498" s="2" t="s">
        <v>1</v>
      </c>
      <c r="K498" s="35">
        <v>0</v>
      </c>
      <c r="L498" s="3" t="s">
        <v>10</v>
      </c>
      <c r="M498" s="37">
        <v>0</v>
      </c>
      <c r="N498" s="35">
        <v>0</v>
      </c>
      <c r="O498" s="3" t="s">
        <v>10</v>
      </c>
      <c r="P498" s="37">
        <v>0</v>
      </c>
      <c r="Q498" s="35">
        <v>0</v>
      </c>
      <c r="R498" s="3" t="s">
        <v>10</v>
      </c>
      <c r="S498" s="37">
        <v>0</v>
      </c>
      <c r="T498" s="35">
        <v>0</v>
      </c>
      <c r="U498" s="3" t="s">
        <v>10</v>
      </c>
      <c r="V498" s="37">
        <v>0</v>
      </c>
      <c r="W498" s="35">
        <v>0</v>
      </c>
      <c r="X498" s="3" t="s">
        <v>10</v>
      </c>
      <c r="Y498" s="37">
        <v>0</v>
      </c>
      <c r="Z498" s="21">
        <f t="shared" si="80"/>
        <v>0</v>
      </c>
      <c r="AA498" s="6">
        <f t="shared" si="81"/>
        <v>0</v>
      </c>
      <c r="AB498" s="25"/>
      <c r="AC498" s="43"/>
    </row>
    <row r="499" spans="2:29" ht="15" customHeight="1" x14ac:dyDescent="0.25">
      <c r="B499" s="32" t="s">
        <v>7</v>
      </c>
      <c r="C499" s="28"/>
      <c r="D499" s="69">
        <v>0</v>
      </c>
      <c r="E499" s="3" t="s">
        <v>10</v>
      </c>
      <c r="F499" s="37">
        <v>0</v>
      </c>
      <c r="G499" s="35">
        <v>0</v>
      </c>
      <c r="H499" s="3" t="s">
        <v>10</v>
      </c>
      <c r="I499" s="37">
        <v>0</v>
      </c>
      <c r="J499" s="2" t="s">
        <v>1</v>
      </c>
      <c r="K499" s="35">
        <v>0</v>
      </c>
      <c r="L499" s="3" t="s">
        <v>10</v>
      </c>
      <c r="M499" s="37">
        <v>0</v>
      </c>
      <c r="N499" s="35">
        <v>0</v>
      </c>
      <c r="O499" s="3" t="s">
        <v>10</v>
      </c>
      <c r="P499" s="37">
        <v>0</v>
      </c>
      <c r="Q499" s="35">
        <v>0</v>
      </c>
      <c r="R499" s="3" t="s">
        <v>10</v>
      </c>
      <c r="S499" s="37">
        <v>0</v>
      </c>
      <c r="T499" s="35">
        <v>0</v>
      </c>
      <c r="U499" s="3" t="s">
        <v>10</v>
      </c>
      <c r="V499" s="37">
        <v>0</v>
      </c>
      <c r="W499" s="35">
        <v>0</v>
      </c>
      <c r="X499" s="3" t="s">
        <v>10</v>
      </c>
      <c r="Y499" s="37">
        <v>0</v>
      </c>
      <c r="Z499" s="21">
        <f t="shared" si="80"/>
        <v>0</v>
      </c>
      <c r="AA499" s="6">
        <f t="shared" si="81"/>
        <v>0</v>
      </c>
      <c r="AB499" s="25"/>
      <c r="AC499" s="43"/>
    </row>
    <row r="500" spans="2:29" ht="15" customHeight="1" x14ac:dyDescent="0.25">
      <c r="B500" s="31" t="s">
        <v>8</v>
      </c>
      <c r="C500" s="26"/>
      <c r="D500" s="69">
        <v>0</v>
      </c>
      <c r="E500" s="3" t="s">
        <v>10</v>
      </c>
      <c r="F500" s="37">
        <v>0</v>
      </c>
      <c r="G500" s="35">
        <v>0</v>
      </c>
      <c r="H500" s="3" t="s">
        <v>10</v>
      </c>
      <c r="I500" s="37">
        <v>0</v>
      </c>
      <c r="J500" s="2" t="s">
        <v>1</v>
      </c>
      <c r="K500" s="35">
        <v>0</v>
      </c>
      <c r="L500" s="3" t="s">
        <v>10</v>
      </c>
      <c r="M500" s="37">
        <v>0</v>
      </c>
      <c r="N500" s="35">
        <v>0</v>
      </c>
      <c r="O500" s="3" t="s">
        <v>10</v>
      </c>
      <c r="P500" s="37">
        <v>0</v>
      </c>
      <c r="Q500" s="35">
        <v>0</v>
      </c>
      <c r="R500" s="3" t="s">
        <v>10</v>
      </c>
      <c r="S500" s="37">
        <v>0</v>
      </c>
      <c r="T500" s="35">
        <v>0</v>
      </c>
      <c r="U500" s="3" t="s">
        <v>10</v>
      </c>
      <c r="V500" s="37">
        <v>0</v>
      </c>
      <c r="W500" s="35">
        <v>0</v>
      </c>
      <c r="X500" s="3" t="s">
        <v>10</v>
      </c>
      <c r="Y500" s="37">
        <v>0</v>
      </c>
      <c r="Z500" s="21">
        <f t="shared" si="80"/>
        <v>0</v>
      </c>
      <c r="AA500" s="6">
        <f t="shared" si="81"/>
        <v>0</v>
      </c>
      <c r="AB500" s="25"/>
      <c r="AC500" s="43"/>
    </row>
    <row r="501" spans="2:29" ht="15" customHeight="1" thickBot="1" x14ac:dyDescent="0.3">
      <c r="B501" s="45" t="s">
        <v>25</v>
      </c>
      <c r="C501" s="33"/>
      <c r="D501" s="70">
        <v>0</v>
      </c>
      <c r="E501" s="39" t="s">
        <v>10</v>
      </c>
      <c r="F501" s="38">
        <v>0</v>
      </c>
      <c r="G501" s="36">
        <v>0</v>
      </c>
      <c r="H501" s="39" t="s">
        <v>10</v>
      </c>
      <c r="I501" s="38">
        <v>0</v>
      </c>
      <c r="J501" s="22" t="s">
        <v>1</v>
      </c>
      <c r="K501" s="36">
        <v>0</v>
      </c>
      <c r="L501" s="39" t="s">
        <v>10</v>
      </c>
      <c r="M501" s="38">
        <v>0</v>
      </c>
      <c r="N501" s="36">
        <v>0</v>
      </c>
      <c r="O501" s="39" t="s">
        <v>10</v>
      </c>
      <c r="P501" s="38">
        <v>0</v>
      </c>
      <c r="Q501" s="36">
        <v>0</v>
      </c>
      <c r="R501" s="39" t="s">
        <v>10</v>
      </c>
      <c r="S501" s="38">
        <v>0</v>
      </c>
      <c r="T501" s="36">
        <v>0</v>
      </c>
      <c r="U501" s="39" t="s">
        <v>10</v>
      </c>
      <c r="V501" s="38">
        <v>0</v>
      </c>
      <c r="W501" s="36">
        <v>0</v>
      </c>
      <c r="X501" s="39" t="s">
        <v>10</v>
      </c>
      <c r="Y501" s="38">
        <v>0</v>
      </c>
      <c r="Z501" s="23">
        <f t="shared" si="80"/>
        <v>0</v>
      </c>
      <c r="AA501" s="6">
        <f t="shared" si="81"/>
        <v>0</v>
      </c>
      <c r="AB501" s="25"/>
      <c r="AC501" s="43"/>
    </row>
    <row r="502" spans="2:29" ht="5.0999999999999996" customHeight="1" thickBot="1" x14ac:dyDescent="0.3">
      <c r="AA502" s="4"/>
      <c r="AB502" s="4"/>
      <c r="AC502" s="52">
        <f>Z494+Z496</f>
        <v>0</v>
      </c>
    </row>
    <row r="503" spans="2:29" ht="15" customHeight="1" thickBot="1" x14ac:dyDescent="0.3">
      <c r="B503" s="99"/>
      <c r="C503" s="100"/>
      <c r="D503" s="118"/>
      <c r="E503" s="119"/>
      <c r="F503" s="119"/>
      <c r="G503" s="127"/>
      <c r="H503" s="128"/>
      <c r="I503" s="100"/>
      <c r="J503" s="129"/>
      <c r="K503" s="130"/>
      <c r="L503" s="130"/>
      <c r="M503" s="102"/>
      <c r="N503" s="131" t="s">
        <v>37</v>
      </c>
      <c r="O503" s="132"/>
      <c r="P503" s="132"/>
      <c r="Q503" s="132"/>
      <c r="R503" s="132"/>
      <c r="S503" s="132"/>
      <c r="T503" s="131" t="s">
        <v>38</v>
      </c>
      <c r="U503" s="133"/>
      <c r="V503" s="133"/>
      <c r="W503" s="133"/>
      <c r="X503" s="133"/>
      <c r="Y503" s="134"/>
      <c r="Z503" s="101" t="s">
        <v>34</v>
      </c>
      <c r="AA503" s="48"/>
      <c r="AB503" s="48"/>
      <c r="AC503" s="80" t="s">
        <v>33</v>
      </c>
    </row>
    <row r="504" spans="2:29" ht="15" customHeight="1" thickBot="1" x14ac:dyDescent="0.35">
      <c r="B504" s="19" t="s">
        <v>17</v>
      </c>
      <c r="C504" s="20">
        <f>C492+1</f>
        <v>42</v>
      </c>
      <c r="D504" s="114">
        <f>I492+1</f>
        <v>45662</v>
      </c>
      <c r="E504" s="115"/>
      <c r="F504" s="115"/>
      <c r="G504" s="115"/>
      <c r="H504" s="40" t="s">
        <v>18</v>
      </c>
      <c r="I504" s="116">
        <f>D504+6</f>
        <v>45668</v>
      </c>
      <c r="J504" s="117"/>
      <c r="K504" s="117"/>
      <c r="L504" s="117"/>
      <c r="M504" s="117"/>
      <c r="N504" s="117"/>
      <c r="O504" s="113">
        <f>SUM($Z506:$Z513)</f>
        <v>0</v>
      </c>
      <c r="P504" s="110"/>
      <c r="Q504" s="110"/>
      <c r="R504" s="109" t="s">
        <v>20</v>
      </c>
      <c r="S504" s="109"/>
      <c r="T504" s="113">
        <f>SUM($Z506:$Z513)+T492</f>
        <v>0</v>
      </c>
      <c r="U504" s="110"/>
      <c r="V504" s="110"/>
      <c r="W504" s="109" t="s">
        <v>19</v>
      </c>
      <c r="X504" s="109"/>
      <c r="Y504" s="110"/>
      <c r="Z504" s="50">
        <f>$T504/$AA$13</f>
        <v>0</v>
      </c>
      <c r="AA504" s="4"/>
      <c r="AB504" s="4"/>
      <c r="AC504" s="81">
        <f>AC$9</f>
        <v>0</v>
      </c>
    </row>
    <row r="505" spans="2:29" ht="15" customHeight="1" thickBot="1" x14ac:dyDescent="0.35">
      <c r="B505" s="29"/>
      <c r="C505" s="16"/>
      <c r="D505" s="111" t="s">
        <v>16</v>
      </c>
      <c r="E505" s="111"/>
      <c r="F505" s="112"/>
      <c r="G505" s="111" t="s">
        <v>9</v>
      </c>
      <c r="H505" s="111"/>
      <c r="I505" s="112"/>
      <c r="J505" s="1" t="s">
        <v>0</v>
      </c>
      <c r="K505" s="111" t="s">
        <v>11</v>
      </c>
      <c r="L505" s="111"/>
      <c r="M505" s="112"/>
      <c r="N505" s="111" t="s">
        <v>12</v>
      </c>
      <c r="O505" s="111"/>
      <c r="P505" s="112"/>
      <c r="Q505" s="111" t="s">
        <v>13</v>
      </c>
      <c r="R505" s="111"/>
      <c r="S505" s="112"/>
      <c r="T505" s="111" t="s">
        <v>14</v>
      </c>
      <c r="U505" s="111"/>
      <c r="V505" s="112"/>
      <c r="W505" s="111" t="s">
        <v>15</v>
      </c>
      <c r="X505" s="111"/>
      <c r="Y505" s="112"/>
      <c r="Z505" s="49" t="s">
        <v>24</v>
      </c>
      <c r="AA505" s="5">
        <v>864</v>
      </c>
      <c r="AB505" s="5"/>
      <c r="AC505" s="106" t="s">
        <v>23</v>
      </c>
    </row>
    <row r="506" spans="2:29" ht="15" customHeight="1" thickBot="1" x14ac:dyDescent="0.3">
      <c r="B506" s="30" t="s">
        <v>2</v>
      </c>
      <c r="C506" s="24"/>
      <c r="D506" s="68">
        <v>0</v>
      </c>
      <c r="E506" s="66" t="s">
        <v>10</v>
      </c>
      <c r="F506" s="67">
        <v>0</v>
      </c>
      <c r="G506" s="65">
        <v>0</v>
      </c>
      <c r="H506" s="66" t="s">
        <v>10</v>
      </c>
      <c r="I506" s="67">
        <v>0</v>
      </c>
      <c r="J506" s="63" t="s">
        <v>1</v>
      </c>
      <c r="K506" s="65">
        <v>0</v>
      </c>
      <c r="L506" s="66" t="s">
        <v>10</v>
      </c>
      <c r="M506" s="67">
        <v>0</v>
      </c>
      <c r="N506" s="65">
        <v>0</v>
      </c>
      <c r="O506" s="66" t="s">
        <v>10</v>
      </c>
      <c r="P506" s="67">
        <v>0</v>
      </c>
      <c r="Q506" s="65">
        <v>0</v>
      </c>
      <c r="R506" s="66" t="s">
        <v>10</v>
      </c>
      <c r="S506" s="67">
        <v>0</v>
      </c>
      <c r="T506" s="65">
        <v>0</v>
      </c>
      <c r="U506" s="66" t="s">
        <v>10</v>
      </c>
      <c r="V506" s="67">
        <v>0</v>
      </c>
      <c r="W506" s="65">
        <v>0</v>
      </c>
      <c r="X506" s="66" t="s">
        <v>10</v>
      </c>
      <c r="Y506" s="67">
        <v>0</v>
      </c>
      <c r="Z506" s="64">
        <f>AA506/60</f>
        <v>0</v>
      </c>
      <c r="AA506" s="6">
        <f>SUM($D506,$G506,$K506,$N506,$Q506,$T506,$W506)*60+$F506+$I506+$M506+$P506+$S506+$V506+$Y506</f>
        <v>0</v>
      </c>
      <c r="AB506" s="25"/>
      <c r="AC506" s="106" t="s">
        <v>29</v>
      </c>
    </row>
    <row r="507" spans="2:29" ht="15" customHeight="1" x14ac:dyDescent="0.25">
      <c r="B507" s="30" t="s">
        <v>3</v>
      </c>
      <c r="C507" s="24"/>
      <c r="D507" s="69">
        <v>0</v>
      </c>
      <c r="E507" s="3" t="s">
        <v>10</v>
      </c>
      <c r="F507" s="37">
        <v>0</v>
      </c>
      <c r="G507" s="35">
        <v>0</v>
      </c>
      <c r="H507" s="3" t="s">
        <v>10</v>
      </c>
      <c r="I507" s="37">
        <v>0</v>
      </c>
      <c r="J507" s="2" t="s">
        <v>1</v>
      </c>
      <c r="K507" s="35">
        <v>0</v>
      </c>
      <c r="L507" s="3" t="s">
        <v>10</v>
      </c>
      <c r="M507" s="37">
        <v>0</v>
      </c>
      <c r="N507" s="35">
        <v>0</v>
      </c>
      <c r="O507" s="3" t="s">
        <v>10</v>
      </c>
      <c r="P507" s="37">
        <v>0</v>
      </c>
      <c r="Q507" s="35">
        <v>0</v>
      </c>
      <c r="R507" s="3" t="s">
        <v>10</v>
      </c>
      <c r="S507" s="37">
        <v>0</v>
      </c>
      <c r="T507" s="35">
        <v>0</v>
      </c>
      <c r="U507" s="3" t="s">
        <v>10</v>
      </c>
      <c r="V507" s="37">
        <v>0</v>
      </c>
      <c r="W507" s="35">
        <v>0</v>
      </c>
      <c r="X507" s="3" t="s">
        <v>10</v>
      </c>
      <c r="Y507" s="37">
        <v>0</v>
      </c>
      <c r="Z507" s="21">
        <f t="shared" ref="Z507:Z513" si="82">AA507/60</f>
        <v>0</v>
      </c>
      <c r="AA507" s="6">
        <f t="shared" ref="AA507:AA513" si="83">SUM($D507,$G507,$K507,$N507,$Q507,$T507,$W507)*60+$F507+$I507+$M507+$P507+$S507+$V507+$Y507</f>
        <v>0</v>
      </c>
      <c r="AB507" s="25"/>
    </row>
    <row r="508" spans="2:29" ht="15" customHeight="1" x14ac:dyDescent="0.25">
      <c r="B508" s="31" t="s">
        <v>4</v>
      </c>
      <c r="C508" s="26"/>
      <c r="D508" s="71">
        <v>0</v>
      </c>
      <c r="E508" s="61" t="s">
        <v>10</v>
      </c>
      <c r="F508" s="62">
        <v>0</v>
      </c>
      <c r="G508" s="60">
        <v>0</v>
      </c>
      <c r="H508" s="61" t="s">
        <v>10</v>
      </c>
      <c r="I508" s="62">
        <v>0</v>
      </c>
      <c r="J508" s="63" t="s">
        <v>1</v>
      </c>
      <c r="K508" s="60">
        <v>0</v>
      </c>
      <c r="L508" s="61" t="s">
        <v>10</v>
      </c>
      <c r="M508" s="62">
        <v>0</v>
      </c>
      <c r="N508" s="60">
        <v>0</v>
      </c>
      <c r="O508" s="61" t="s">
        <v>10</v>
      </c>
      <c r="P508" s="62">
        <v>0</v>
      </c>
      <c r="Q508" s="60">
        <v>0</v>
      </c>
      <c r="R508" s="61" t="s">
        <v>10</v>
      </c>
      <c r="S508" s="62">
        <v>0</v>
      </c>
      <c r="T508" s="60">
        <v>0</v>
      </c>
      <c r="U508" s="61" t="s">
        <v>10</v>
      </c>
      <c r="V508" s="62">
        <v>0</v>
      </c>
      <c r="W508" s="60">
        <v>0</v>
      </c>
      <c r="X508" s="61" t="s">
        <v>10</v>
      </c>
      <c r="Y508" s="62">
        <v>0</v>
      </c>
      <c r="Z508" s="64">
        <f t="shared" si="82"/>
        <v>0</v>
      </c>
      <c r="AA508" s="6">
        <f t="shared" si="83"/>
        <v>0</v>
      </c>
      <c r="AB508" s="25"/>
      <c r="AC508" s="103">
        <f>SUM(Y508:AB508,N492,O504,O516,O528,O540,O552,O564,O576,O588,O600,O612,O624,O636,O648,O660,O672,O684,O696,O708,O720,O732,O744,O756,O768,O780)</f>
        <v>0</v>
      </c>
    </row>
    <row r="509" spans="2:29" ht="15" customHeight="1" x14ac:dyDescent="0.25">
      <c r="B509" s="30" t="s">
        <v>6</v>
      </c>
      <c r="C509" s="27"/>
      <c r="D509" s="74">
        <v>0</v>
      </c>
      <c r="E509" s="75" t="s">
        <v>10</v>
      </c>
      <c r="F509" s="76">
        <v>0</v>
      </c>
      <c r="G509" s="77">
        <v>0</v>
      </c>
      <c r="H509" s="75" t="s">
        <v>10</v>
      </c>
      <c r="I509" s="76">
        <v>0</v>
      </c>
      <c r="J509" s="78" t="s">
        <v>1</v>
      </c>
      <c r="K509" s="77">
        <v>0</v>
      </c>
      <c r="L509" s="75" t="s">
        <v>10</v>
      </c>
      <c r="M509" s="76">
        <v>0</v>
      </c>
      <c r="N509" s="77">
        <v>0</v>
      </c>
      <c r="O509" s="75" t="s">
        <v>10</v>
      </c>
      <c r="P509" s="76">
        <v>0</v>
      </c>
      <c r="Q509" s="77">
        <v>0</v>
      </c>
      <c r="R509" s="75" t="s">
        <v>10</v>
      </c>
      <c r="S509" s="76">
        <v>0</v>
      </c>
      <c r="T509" s="77">
        <v>0</v>
      </c>
      <c r="U509" s="75" t="s">
        <v>10</v>
      </c>
      <c r="V509" s="76">
        <v>0</v>
      </c>
      <c r="W509" s="77">
        <v>0</v>
      </c>
      <c r="X509" s="75" t="s">
        <v>10</v>
      </c>
      <c r="Y509" s="76">
        <v>0</v>
      </c>
      <c r="Z509" s="79">
        <f t="shared" si="82"/>
        <v>0</v>
      </c>
      <c r="AA509" s="6">
        <f t="shared" si="83"/>
        <v>0</v>
      </c>
      <c r="AB509" s="25"/>
      <c r="AC509" s="103">
        <f>SUM(O792,O804,O816,O828,O840,O852,O864,O876,O888,O900,O912,O924,O936,O948,O960,O972,O984,O996,O1008,O1020,O1032,O1044,O1056)</f>
        <v>0</v>
      </c>
    </row>
    <row r="510" spans="2:29" ht="15" customHeight="1" x14ac:dyDescent="0.25">
      <c r="B510" s="30" t="s">
        <v>5</v>
      </c>
      <c r="C510" s="27"/>
      <c r="D510" s="69">
        <v>0</v>
      </c>
      <c r="E510" s="3" t="s">
        <v>10</v>
      </c>
      <c r="F510" s="37">
        <v>0</v>
      </c>
      <c r="G510" s="35">
        <v>0</v>
      </c>
      <c r="H510" s="3" t="s">
        <v>10</v>
      </c>
      <c r="I510" s="37">
        <v>0</v>
      </c>
      <c r="J510" s="2" t="s">
        <v>1</v>
      </c>
      <c r="K510" s="35">
        <v>0</v>
      </c>
      <c r="L510" s="3" t="s">
        <v>10</v>
      </c>
      <c r="M510" s="37">
        <v>0</v>
      </c>
      <c r="N510" s="35">
        <v>0</v>
      </c>
      <c r="O510" s="3" t="s">
        <v>10</v>
      </c>
      <c r="P510" s="37">
        <v>0</v>
      </c>
      <c r="Q510" s="35">
        <v>0</v>
      </c>
      <c r="R510" s="3" t="s">
        <v>10</v>
      </c>
      <c r="S510" s="37">
        <v>0</v>
      </c>
      <c r="T510" s="35">
        <v>0</v>
      </c>
      <c r="U510" s="3" t="s">
        <v>10</v>
      </c>
      <c r="V510" s="37">
        <v>0</v>
      </c>
      <c r="W510" s="35">
        <v>0</v>
      </c>
      <c r="X510" s="3" t="s">
        <v>10</v>
      </c>
      <c r="Y510" s="37">
        <v>0</v>
      </c>
      <c r="Z510" s="21">
        <f t="shared" si="82"/>
        <v>0</v>
      </c>
      <c r="AA510" s="6">
        <f t="shared" si="83"/>
        <v>0</v>
      </c>
      <c r="AB510" s="25"/>
      <c r="AC510" s="43"/>
    </row>
    <row r="511" spans="2:29" ht="15" customHeight="1" x14ac:dyDescent="0.25">
      <c r="B511" s="32" t="s">
        <v>7</v>
      </c>
      <c r="C511" s="28"/>
      <c r="D511" s="69">
        <v>0</v>
      </c>
      <c r="E511" s="3" t="s">
        <v>10</v>
      </c>
      <c r="F511" s="37">
        <v>0</v>
      </c>
      <c r="G511" s="35">
        <v>0</v>
      </c>
      <c r="H511" s="3" t="s">
        <v>10</v>
      </c>
      <c r="I511" s="37">
        <v>0</v>
      </c>
      <c r="J511" s="2" t="s">
        <v>1</v>
      </c>
      <c r="K511" s="35">
        <v>0</v>
      </c>
      <c r="L511" s="3" t="s">
        <v>10</v>
      </c>
      <c r="M511" s="37">
        <v>0</v>
      </c>
      <c r="N511" s="35">
        <v>0</v>
      </c>
      <c r="O511" s="3" t="s">
        <v>10</v>
      </c>
      <c r="P511" s="37">
        <v>0</v>
      </c>
      <c r="Q511" s="35">
        <v>0</v>
      </c>
      <c r="R511" s="3" t="s">
        <v>10</v>
      </c>
      <c r="S511" s="37">
        <v>0</v>
      </c>
      <c r="T511" s="35">
        <v>0</v>
      </c>
      <c r="U511" s="3" t="s">
        <v>10</v>
      </c>
      <c r="V511" s="37">
        <v>0</v>
      </c>
      <c r="W511" s="35">
        <v>0</v>
      </c>
      <c r="X511" s="3" t="s">
        <v>10</v>
      </c>
      <c r="Y511" s="37">
        <v>0</v>
      </c>
      <c r="Z511" s="21">
        <f t="shared" si="82"/>
        <v>0</v>
      </c>
      <c r="AA511" s="6">
        <f t="shared" si="83"/>
        <v>0</v>
      </c>
      <c r="AB511" s="25"/>
      <c r="AC511" s="43"/>
    </row>
    <row r="512" spans="2:29" ht="15" customHeight="1" x14ac:dyDescent="0.25">
      <c r="B512" s="31" t="s">
        <v>8</v>
      </c>
      <c r="C512" s="26"/>
      <c r="D512" s="69">
        <v>0</v>
      </c>
      <c r="E512" s="3" t="s">
        <v>10</v>
      </c>
      <c r="F512" s="37">
        <v>0</v>
      </c>
      <c r="G512" s="35">
        <v>0</v>
      </c>
      <c r="H512" s="3" t="s">
        <v>10</v>
      </c>
      <c r="I512" s="37">
        <v>0</v>
      </c>
      <c r="J512" s="2" t="s">
        <v>1</v>
      </c>
      <c r="K512" s="35">
        <v>0</v>
      </c>
      <c r="L512" s="3" t="s">
        <v>10</v>
      </c>
      <c r="M512" s="37">
        <v>0</v>
      </c>
      <c r="N512" s="35">
        <v>0</v>
      </c>
      <c r="O512" s="3" t="s">
        <v>10</v>
      </c>
      <c r="P512" s="37">
        <v>0</v>
      </c>
      <c r="Q512" s="35">
        <v>0</v>
      </c>
      <c r="R512" s="3" t="s">
        <v>10</v>
      </c>
      <c r="S512" s="37">
        <v>0</v>
      </c>
      <c r="T512" s="35">
        <v>0</v>
      </c>
      <c r="U512" s="3" t="s">
        <v>10</v>
      </c>
      <c r="V512" s="37">
        <v>0</v>
      </c>
      <c r="W512" s="35">
        <v>0</v>
      </c>
      <c r="X512" s="3" t="s">
        <v>10</v>
      </c>
      <c r="Y512" s="37">
        <v>0</v>
      </c>
      <c r="Z512" s="21">
        <f t="shared" si="82"/>
        <v>0</v>
      </c>
      <c r="AA512" s="6">
        <f t="shared" si="83"/>
        <v>0</v>
      </c>
      <c r="AB512" s="25"/>
      <c r="AC512" s="43"/>
    </row>
    <row r="513" spans="2:29" ht="15" customHeight="1" thickBot="1" x14ac:dyDescent="0.3">
      <c r="B513" s="45" t="s">
        <v>25</v>
      </c>
      <c r="C513" s="33"/>
      <c r="D513" s="70">
        <v>0</v>
      </c>
      <c r="E513" s="39" t="s">
        <v>10</v>
      </c>
      <c r="F513" s="38">
        <v>0</v>
      </c>
      <c r="G513" s="36">
        <v>0</v>
      </c>
      <c r="H513" s="39" t="s">
        <v>10</v>
      </c>
      <c r="I513" s="38">
        <v>0</v>
      </c>
      <c r="J513" s="22" t="s">
        <v>1</v>
      </c>
      <c r="K513" s="36">
        <v>0</v>
      </c>
      <c r="L513" s="39" t="s">
        <v>10</v>
      </c>
      <c r="M513" s="38">
        <v>0</v>
      </c>
      <c r="N513" s="36">
        <v>0</v>
      </c>
      <c r="O513" s="39" t="s">
        <v>10</v>
      </c>
      <c r="P513" s="38">
        <v>0</v>
      </c>
      <c r="Q513" s="36">
        <v>0</v>
      </c>
      <c r="R513" s="39" t="s">
        <v>10</v>
      </c>
      <c r="S513" s="38">
        <v>0</v>
      </c>
      <c r="T513" s="36">
        <v>0</v>
      </c>
      <c r="U513" s="39" t="s">
        <v>10</v>
      </c>
      <c r="V513" s="38">
        <v>0</v>
      </c>
      <c r="W513" s="36">
        <v>0</v>
      </c>
      <c r="X513" s="39" t="s">
        <v>10</v>
      </c>
      <c r="Y513" s="38">
        <v>0</v>
      </c>
      <c r="Z513" s="23">
        <f t="shared" si="82"/>
        <v>0</v>
      </c>
      <c r="AA513" s="6">
        <f t="shared" si="83"/>
        <v>0</v>
      </c>
      <c r="AB513" s="25"/>
      <c r="AC513" s="46"/>
    </row>
    <row r="514" spans="2:29" ht="5.0999999999999996" customHeight="1" thickBot="1" x14ac:dyDescent="0.3">
      <c r="AC514" s="52">
        <f>Z506+Z508</f>
        <v>0</v>
      </c>
    </row>
    <row r="515" spans="2:29" ht="13.8" thickBot="1" x14ac:dyDescent="0.3">
      <c r="B515" s="99"/>
      <c r="C515" s="100"/>
      <c r="D515" s="118"/>
      <c r="E515" s="119"/>
      <c r="F515" s="119"/>
      <c r="G515" s="127"/>
      <c r="H515" s="128"/>
      <c r="I515" s="100"/>
      <c r="J515" s="129"/>
      <c r="K515" s="130"/>
      <c r="L515" s="130"/>
      <c r="M515" s="102"/>
      <c r="N515" s="131" t="s">
        <v>37</v>
      </c>
      <c r="O515" s="132"/>
      <c r="P515" s="132"/>
      <c r="Q515" s="132"/>
      <c r="R515" s="132"/>
      <c r="S515" s="132"/>
      <c r="T515" s="131" t="s">
        <v>38</v>
      </c>
      <c r="U515" s="133"/>
      <c r="V515" s="133"/>
      <c r="W515" s="133"/>
      <c r="X515" s="133"/>
      <c r="Y515" s="134"/>
      <c r="Z515" s="101" t="s">
        <v>34</v>
      </c>
      <c r="AA515" s="48"/>
      <c r="AB515" s="48"/>
      <c r="AC515" s="80" t="s">
        <v>33</v>
      </c>
    </row>
    <row r="516" spans="2:29" ht="16.2" thickBot="1" x14ac:dyDescent="0.35">
      <c r="B516" s="19" t="s">
        <v>17</v>
      </c>
      <c r="C516" s="20">
        <f>C504+1</f>
        <v>43</v>
      </c>
      <c r="D516" s="114">
        <f>I504+1</f>
        <v>45669</v>
      </c>
      <c r="E516" s="115"/>
      <c r="F516" s="115"/>
      <c r="G516" s="115"/>
      <c r="H516" s="40" t="s">
        <v>18</v>
      </c>
      <c r="I516" s="116">
        <f>D516+6</f>
        <v>45675</v>
      </c>
      <c r="J516" s="117"/>
      <c r="K516" s="117"/>
      <c r="L516" s="117"/>
      <c r="M516" s="117"/>
      <c r="N516" s="117"/>
      <c r="O516" s="113">
        <f>SUM($Z518:$Z525)</f>
        <v>0</v>
      </c>
      <c r="P516" s="110"/>
      <c r="Q516" s="110"/>
      <c r="R516" s="109" t="s">
        <v>20</v>
      </c>
      <c r="S516" s="109"/>
      <c r="T516" s="113">
        <f>SUM($Z518:$Z525)+T504</f>
        <v>0</v>
      </c>
      <c r="U516" s="110"/>
      <c r="V516" s="110"/>
      <c r="W516" s="109" t="s">
        <v>19</v>
      </c>
      <c r="X516" s="109"/>
      <c r="Y516" s="110"/>
      <c r="Z516" s="50">
        <f>$T516/$AA$13</f>
        <v>0</v>
      </c>
      <c r="AA516" s="4"/>
      <c r="AB516" s="4"/>
      <c r="AC516" s="81">
        <f>AC$9</f>
        <v>0</v>
      </c>
    </row>
    <row r="517" spans="2:29" ht="16.2" thickBot="1" x14ac:dyDescent="0.35">
      <c r="B517" s="29"/>
      <c r="C517" s="16"/>
      <c r="D517" s="111" t="s">
        <v>16</v>
      </c>
      <c r="E517" s="111"/>
      <c r="F517" s="112"/>
      <c r="G517" s="111" t="s">
        <v>9</v>
      </c>
      <c r="H517" s="111"/>
      <c r="I517" s="112"/>
      <c r="J517" s="1" t="s">
        <v>0</v>
      </c>
      <c r="K517" s="111" t="s">
        <v>11</v>
      </c>
      <c r="L517" s="111"/>
      <c r="M517" s="112"/>
      <c r="N517" s="111" t="s">
        <v>12</v>
      </c>
      <c r="O517" s="111"/>
      <c r="P517" s="112"/>
      <c r="Q517" s="111" t="s">
        <v>13</v>
      </c>
      <c r="R517" s="111"/>
      <c r="S517" s="112"/>
      <c r="T517" s="111" t="s">
        <v>14</v>
      </c>
      <c r="U517" s="111"/>
      <c r="V517" s="112"/>
      <c r="W517" s="111" t="s">
        <v>15</v>
      </c>
      <c r="X517" s="111"/>
      <c r="Y517" s="112"/>
      <c r="Z517" s="49" t="s">
        <v>24</v>
      </c>
      <c r="AA517" s="5">
        <v>864</v>
      </c>
      <c r="AB517" s="5"/>
      <c r="AC517" s="106" t="s">
        <v>23</v>
      </c>
    </row>
    <row r="518" spans="2:29" ht="15" customHeight="1" thickBot="1" x14ac:dyDescent="0.3">
      <c r="B518" s="30" t="s">
        <v>2</v>
      </c>
      <c r="C518" s="24"/>
      <c r="D518" s="68">
        <v>0</v>
      </c>
      <c r="E518" s="66" t="s">
        <v>10</v>
      </c>
      <c r="F518" s="67">
        <v>0</v>
      </c>
      <c r="G518" s="65">
        <v>0</v>
      </c>
      <c r="H518" s="66" t="s">
        <v>10</v>
      </c>
      <c r="I518" s="67">
        <v>0</v>
      </c>
      <c r="J518" s="63" t="s">
        <v>1</v>
      </c>
      <c r="K518" s="65">
        <v>0</v>
      </c>
      <c r="L518" s="66" t="s">
        <v>10</v>
      </c>
      <c r="M518" s="67">
        <v>0</v>
      </c>
      <c r="N518" s="65">
        <v>0</v>
      </c>
      <c r="O518" s="66" t="s">
        <v>10</v>
      </c>
      <c r="P518" s="67">
        <v>0</v>
      </c>
      <c r="Q518" s="65">
        <v>0</v>
      </c>
      <c r="R518" s="66" t="s">
        <v>10</v>
      </c>
      <c r="S518" s="67">
        <v>0</v>
      </c>
      <c r="T518" s="65">
        <v>0</v>
      </c>
      <c r="U518" s="66" t="s">
        <v>10</v>
      </c>
      <c r="V518" s="67">
        <v>0</v>
      </c>
      <c r="W518" s="65">
        <v>0</v>
      </c>
      <c r="X518" s="66" t="s">
        <v>10</v>
      </c>
      <c r="Y518" s="67">
        <v>0</v>
      </c>
      <c r="Z518" s="64">
        <f>AA518/60</f>
        <v>0</v>
      </c>
      <c r="AA518" s="6">
        <f>SUM($D518,$G518,$K518,$N518,$Q518,$T518,$W518)*60+$F518+$I518+$M518+$P518+$S518+$V518+$Y518</f>
        <v>0</v>
      </c>
      <c r="AB518" s="25"/>
      <c r="AC518" s="106" t="s">
        <v>29</v>
      </c>
    </row>
    <row r="519" spans="2:29" ht="15" customHeight="1" x14ac:dyDescent="0.25">
      <c r="B519" s="30" t="s">
        <v>3</v>
      </c>
      <c r="C519" s="24"/>
      <c r="D519" s="69">
        <v>0</v>
      </c>
      <c r="E519" s="3" t="s">
        <v>10</v>
      </c>
      <c r="F519" s="37">
        <v>0</v>
      </c>
      <c r="G519" s="35">
        <v>0</v>
      </c>
      <c r="H519" s="3" t="s">
        <v>10</v>
      </c>
      <c r="I519" s="37">
        <v>0</v>
      </c>
      <c r="J519" s="2" t="s">
        <v>1</v>
      </c>
      <c r="K519" s="35">
        <v>0</v>
      </c>
      <c r="L519" s="3" t="s">
        <v>10</v>
      </c>
      <c r="M519" s="37">
        <v>0</v>
      </c>
      <c r="N519" s="35">
        <v>0</v>
      </c>
      <c r="O519" s="3" t="s">
        <v>10</v>
      </c>
      <c r="P519" s="37">
        <v>0</v>
      </c>
      <c r="Q519" s="35">
        <v>0</v>
      </c>
      <c r="R519" s="3" t="s">
        <v>10</v>
      </c>
      <c r="S519" s="37">
        <v>0</v>
      </c>
      <c r="T519" s="35">
        <v>0</v>
      </c>
      <c r="U519" s="3" t="s">
        <v>10</v>
      </c>
      <c r="V519" s="37">
        <v>0</v>
      </c>
      <c r="W519" s="35">
        <v>0</v>
      </c>
      <c r="X519" s="3" t="s">
        <v>10</v>
      </c>
      <c r="Y519" s="37">
        <v>0</v>
      </c>
      <c r="Z519" s="21">
        <f t="shared" ref="Z519:Z525" si="84">AA519/60</f>
        <v>0</v>
      </c>
      <c r="AA519" s="6">
        <f t="shared" ref="AA519:AA525" si="85">SUM($D519,$G519,$K519,$N519,$Q519,$T519,$W519)*60+$F519+$I519+$M519+$P519+$S519+$V519+$Y519</f>
        <v>0</v>
      </c>
      <c r="AB519" s="25"/>
      <c r="AC519" s="46"/>
    </row>
    <row r="520" spans="2:29" ht="15" customHeight="1" x14ac:dyDescent="0.25">
      <c r="B520" s="31" t="s">
        <v>4</v>
      </c>
      <c r="C520" s="26"/>
      <c r="D520" s="71">
        <v>0</v>
      </c>
      <c r="E520" s="61" t="s">
        <v>10</v>
      </c>
      <c r="F520" s="62">
        <v>0</v>
      </c>
      <c r="G520" s="60">
        <v>0</v>
      </c>
      <c r="H520" s="61" t="s">
        <v>10</v>
      </c>
      <c r="I520" s="62">
        <v>0</v>
      </c>
      <c r="J520" s="63" t="s">
        <v>1</v>
      </c>
      <c r="K520" s="60">
        <v>0</v>
      </c>
      <c r="L520" s="61" t="s">
        <v>10</v>
      </c>
      <c r="M520" s="62">
        <v>0</v>
      </c>
      <c r="N520" s="60">
        <v>0</v>
      </c>
      <c r="O520" s="61" t="s">
        <v>10</v>
      </c>
      <c r="P520" s="62">
        <v>0</v>
      </c>
      <c r="Q520" s="60">
        <v>0</v>
      </c>
      <c r="R520" s="61" t="s">
        <v>10</v>
      </c>
      <c r="S520" s="62">
        <v>0</v>
      </c>
      <c r="T520" s="60">
        <v>0</v>
      </c>
      <c r="U520" s="61" t="s">
        <v>10</v>
      </c>
      <c r="V520" s="62">
        <v>0</v>
      </c>
      <c r="W520" s="60">
        <v>0</v>
      </c>
      <c r="X520" s="61" t="s">
        <v>10</v>
      </c>
      <c r="Y520" s="62">
        <v>0</v>
      </c>
      <c r="Z520" s="64">
        <f t="shared" si="84"/>
        <v>0</v>
      </c>
      <c r="AA520" s="6">
        <f t="shared" si="85"/>
        <v>0</v>
      </c>
      <c r="AB520" s="25"/>
      <c r="AC520" s="46"/>
    </row>
    <row r="521" spans="2:29" ht="15" customHeight="1" x14ac:dyDescent="0.25">
      <c r="B521" s="30" t="s">
        <v>6</v>
      </c>
      <c r="C521" s="27"/>
      <c r="D521" s="74">
        <v>0</v>
      </c>
      <c r="E521" s="75" t="s">
        <v>10</v>
      </c>
      <c r="F521" s="76">
        <v>0</v>
      </c>
      <c r="G521" s="77">
        <v>0</v>
      </c>
      <c r="H521" s="75" t="s">
        <v>10</v>
      </c>
      <c r="I521" s="76">
        <v>0</v>
      </c>
      <c r="J521" s="78" t="s">
        <v>1</v>
      </c>
      <c r="K521" s="77">
        <v>0</v>
      </c>
      <c r="L521" s="75" t="s">
        <v>10</v>
      </c>
      <c r="M521" s="76">
        <v>0</v>
      </c>
      <c r="N521" s="77">
        <v>0</v>
      </c>
      <c r="O521" s="75" t="s">
        <v>10</v>
      </c>
      <c r="P521" s="76">
        <v>0</v>
      </c>
      <c r="Q521" s="77">
        <v>0</v>
      </c>
      <c r="R521" s="75" t="s">
        <v>10</v>
      </c>
      <c r="S521" s="76">
        <v>0</v>
      </c>
      <c r="T521" s="77">
        <v>0</v>
      </c>
      <c r="U521" s="75" t="s">
        <v>10</v>
      </c>
      <c r="V521" s="76">
        <v>0</v>
      </c>
      <c r="W521" s="77">
        <v>0</v>
      </c>
      <c r="X521" s="75" t="s">
        <v>10</v>
      </c>
      <c r="Y521" s="76">
        <v>0</v>
      </c>
      <c r="Z521" s="79">
        <f t="shared" si="84"/>
        <v>0</v>
      </c>
      <c r="AA521" s="6">
        <f t="shared" si="85"/>
        <v>0</v>
      </c>
      <c r="AB521" s="25"/>
      <c r="AC521" s="46"/>
    </row>
    <row r="522" spans="2:29" ht="15" customHeight="1" x14ac:dyDescent="0.25">
      <c r="B522" s="30" t="s">
        <v>5</v>
      </c>
      <c r="C522" s="27"/>
      <c r="D522" s="69">
        <v>0</v>
      </c>
      <c r="E522" s="3" t="s">
        <v>10</v>
      </c>
      <c r="F522" s="37">
        <v>0</v>
      </c>
      <c r="G522" s="35">
        <v>0</v>
      </c>
      <c r="H522" s="3" t="s">
        <v>10</v>
      </c>
      <c r="I522" s="37">
        <v>0</v>
      </c>
      <c r="J522" s="2" t="s">
        <v>1</v>
      </c>
      <c r="K522" s="35">
        <v>0</v>
      </c>
      <c r="L522" s="3" t="s">
        <v>10</v>
      </c>
      <c r="M522" s="37">
        <v>0</v>
      </c>
      <c r="N522" s="35">
        <v>0</v>
      </c>
      <c r="O522" s="3" t="s">
        <v>10</v>
      </c>
      <c r="P522" s="37">
        <v>0</v>
      </c>
      <c r="Q522" s="35">
        <v>0</v>
      </c>
      <c r="R522" s="3" t="s">
        <v>10</v>
      </c>
      <c r="S522" s="37">
        <v>0</v>
      </c>
      <c r="T522" s="35">
        <v>0</v>
      </c>
      <c r="U522" s="3" t="s">
        <v>10</v>
      </c>
      <c r="V522" s="37">
        <v>0</v>
      </c>
      <c r="W522" s="35">
        <v>0</v>
      </c>
      <c r="X522" s="3" t="s">
        <v>10</v>
      </c>
      <c r="Y522" s="37">
        <v>0</v>
      </c>
      <c r="Z522" s="21">
        <f t="shared" si="84"/>
        <v>0</v>
      </c>
      <c r="AA522" s="6">
        <f t="shared" si="85"/>
        <v>0</v>
      </c>
      <c r="AB522" s="25"/>
      <c r="AC522" s="46"/>
    </row>
    <row r="523" spans="2:29" ht="15" customHeight="1" x14ac:dyDescent="0.25">
      <c r="B523" s="32" t="s">
        <v>7</v>
      </c>
      <c r="C523" s="28"/>
      <c r="D523" s="69">
        <v>0</v>
      </c>
      <c r="E523" s="3" t="s">
        <v>10</v>
      </c>
      <c r="F523" s="37">
        <v>0</v>
      </c>
      <c r="G523" s="35">
        <v>0</v>
      </c>
      <c r="H523" s="3" t="s">
        <v>10</v>
      </c>
      <c r="I523" s="37">
        <v>0</v>
      </c>
      <c r="J523" s="2" t="s">
        <v>1</v>
      </c>
      <c r="K523" s="35">
        <v>0</v>
      </c>
      <c r="L523" s="3" t="s">
        <v>10</v>
      </c>
      <c r="M523" s="37">
        <v>0</v>
      </c>
      <c r="N523" s="35">
        <v>0</v>
      </c>
      <c r="O523" s="3" t="s">
        <v>10</v>
      </c>
      <c r="P523" s="37">
        <v>0</v>
      </c>
      <c r="Q523" s="35">
        <v>0</v>
      </c>
      <c r="R523" s="3" t="s">
        <v>10</v>
      </c>
      <c r="S523" s="37">
        <v>0</v>
      </c>
      <c r="T523" s="35">
        <v>0</v>
      </c>
      <c r="U523" s="3" t="s">
        <v>10</v>
      </c>
      <c r="V523" s="37">
        <v>0</v>
      </c>
      <c r="W523" s="35">
        <v>0</v>
      </c>
      <c r="X523" s="3" t="s">
        <v>10</v>
      </c>
      <c r="Y523" s="37">
        <v>0</v>
      </c>
      <c r="Z523" s="21">
        <f t="shared" si="84"/>
        <v>0</v>
      </c>
      <c r="AA523" s="6">
        <f t="shared" si="85"/>
        <v>0</v>
      </c>
      <c r="AB523" s="25"/>
      <c r="AC523" s="46"/>
    </row>
    <row r="524" spans="2:29" ht="15" customHeight="1" x14ac:dyDescent="0.25">
      <c r="B524" s="31" t="s">
        <v>8</v>
      </c>
      <c r="C524" s="26"/>
      <c r="D524" s="69">
        <v>0</v>
      </c>
      <c r="E524" s="3" t="s">
        <v>10</v>
      </c>
      <c r="F524" s="37">
        <v>0</v>
      </c>
      <c r="G524" s="35">
        <v>0</v>
      </c>
      <c r="H524" s="3" t="s">
        <v>10</v>
      </c>
      <c r="I524" s="37">
        <v>0</v>
      </c>
      <c r="J524" s="2" t="s">
        <v>1</v>
      </c>
      <c r="K524" s="35">
        <v>0</v>
      </c>
      <c r="L524" s="3" t="s">
        <v>10</v>
      </c>
      <c r="M524" s="37">
        <v>0</v>
      </c>
      <c r="N524" s="35">
        <v>0</v>
      </c>
      <c r="O524" s="3" t="s">
        <v>10</v>
      </c>
      <c r="P524" s="37">
        <v>0</v>
      </c>
      <c r="Q524" s="35">
        <v>0</v>
      </c>
      <c r="R524" s="3" t="s">
        <v>10</v>
      </c>
      <c r="S524" s="37">
        <v>0</v>
      </c>
      <c r="T524" s="35">
        <v>0</v>
      </c>
      <c r="U524" s="3" t="s">
        <v>10</v>
      </c>
      <c r="V524" s="37">
        <v>0</v>
      </c>
      <c r="W524" s="35">
        <v>0</v>
      </c>
      <c r="X524" s="3" t="s">
        <v>10</v>
      </c>
      <c r="Y524" s="37">
        <v>0</v>
      </c>
      <c r="Z524" s="21">
        <f t="shared" si="84"/>
        <v>0</v>
      </c>
      <c r="AA524" s="6">
        <f t="shared" si="85"/>
        <v>0</v>
      </c>
      <c r="AB524" s="25"/>
      <c r="AC524" s="46"/>
    </row>
    <row r="525" spans="2:29" ht="15" customHeight="1" thickBot="1" x14ac:dyDescent="0.3">
      <c r="B525" s="45" t="s">
        <v>25</v>
      </c>
      <c r="C525" s="33"/>
      <c r="D525" s="70">
        <v>0</v>
      </c>
      <c r="E525" s="39" t="s">
        <v>10</v>
      </c>
      <c r="F525" s="38">
        <v>0</v>
      </c>
      <c r="G525" s="36">
        <v>0</v>
      </c>
      <c r="H525" s="39" t="s">
        <v>10</v>
      </c>
      <c r="I525" s="38">
        <v>0</v>
      </c>
      <c r="J525" s="22" t="s">
        <v>1</v>
      </c>
      <c r="K525" s="36">
        <v>0</v>
      </c>
      <c r="L525" s="39" t="s">
        <v>10</v>
      </c>
      <c r="M525" s="38">
        <v>0</v>
      </c>
      <c r="N525" s="36">
        <v>0</v>
      </c>
      <c r="O525" s="39" t="s">
        <v>10</v>
      </c>
      <c r="P525" s="38">
        <v>0</v>
      </c>
      <c r="Q525" s="36">
        <v>0</v>
      </c>
      <c r="R525" s="39" t="s">
        <v>10</v>
      </c>
      <c r="S525" s="38">
        <v>0</v>
      </c>
      <c r="T525" s="36">
        <v>0</v>
      </c>
      <c r="U525" s="39" t="s">
        <v>10</v>
      </c>
      <c r="V525" s="38">
        <v>0</v>
      </c>
      <c r="W525" s="36">
        <v>0</v>
      </c>
      <c r="X525" s="39" t="s">
        <v>10</v>
      </c>
      <c r="Y525" s="38">
        <v>0</v>
      </c>
      <c r="Z525" s="23">
        <f t="shared" si="84"/>
        <v>0</v>
      </c>
      <c r="AA525" s="6">
        <f t="shared" si="85"/>
        <v>0</v>
      </c>
      <c r="AB525" s="25"/>
      <c r="AC525" s="46"/>
    </row>
    <row r="526" spans="2:29" ht="5.0999999999999996" customHeight="1" thickBot="1" x14ac:dyDescent="0.3">
      <c r="AA526" s="4"/>
      <c r="AB526" s="4"/>
      <c r="AC526" s="52">
        <f>Z518+Z520</f>
        <v>0</v>
      </c>
    </row>
    <row r="527" spans="2:29" ht="15" customHeight="1" thickBot="1" x14ac:dyDescent="0.3">
      <c r="B527" s="99"/>
      <c r="C527" s="100"/>
      <c r="D527" s="118"/>
      <c r="E527" s="119"/>
      <c r="F527" s="119"/>
      <c r="G527" s="127"/>
      <c r="H527" s="128"/>
      <c r="I527" s="100"/>
      <c r="J527" s="129"/>
      <c r="K527" s="130"/>
      <c r="L527" s="130"/>
      <c r="M527" s="102"/>
      <c r="N527" s="131" t="s">
        <v>37</v>
      </c>
      <c r="O527" s="132"/>
      <c r="P527" s="132"/>
      <c r="Q527" s="132"/>
      <c r="R527" s="132"/>
      <c r="S527" s="132"/>
      <c r="T527" s="131" t="s">
        <v>38</v>
      </c>
      <c r="U527" s="133"/>
      <c r="V527" s="133"/>
      <c r="W527" s="133"/>
      <c r="X527" s="133"/>
      <c r="Y527" s="134"/>
      <c r="Z527" s="101" t="s">
        <v>34</v>
      </c>
      <c r="AA527" s="48"/>
      <c r="AB527" s="48"/>
      <c r="AC527" s="80" t="s">
        <v>33</v>
      </c>
    </row>
    <row r="528" spans="2:29" ht="15" customHeight="1" thickBot="1" x14ac:dyDescent="0.35">
      <c r="B528" s="19" t="s">
        <v>17</v>
      </c>
      <c r="C528" s="20">
        <f>C516+1</f>
        <v>44</v>
      </c>
      <c r="D528" s="114">
        <f>I516+1</f>
        <v>45676</v>
      </c>
      <c r="E528" s="115"/>
      <c r="F528" s="115"/>
      <c r="G528" s="115"/>
      <c r="H528" s="40" t="s">
        <v>18</v>
      </c>
      <c r="I528" s="116">
        <f>D528+6</f>
        <v>45682</v>
      </c>
      <c r="J528" s="117"/>
      <c r="K528" s="117"/>
      <c r="L528" s="117"/>
      <c r="M528" s="117"/>
      <c r="N528" s="117"/>
      <c r="O528" s="113">
        <f>SUM($Z530:$Z537)</f>
        <v>0</v>
      </c>
      <c r="P528" s="110"/>
      <c r="Q528" s="110"/>
      <c r="R528" s="109" t="s">
        <v>20</v>
      </c>
      <c r="S528" s="109"/>
      <c r="T528" s="113">
        <f>SUM($Z530:$Z537)+T516</f>
        <v>0</v>
      </c>
      <c r="U528" s="110"/>
      <c r="V528" s="110"/>
      <c r="W528" s="109" t="s">
        <v>19</v>
      </c>
      <c r="X528" s="109"/>
      <c r="Y528" s="110"/>
      <c r="Z528" s="50">
        <f>$T528/$AA$13</f>
        <v>0</v>
      </c>
      <c r="AA528" s="4"/>
      <c r="AB528" s="4"/>
      <c r="AC528" s="81">
        <f>AC$9</f>
        <v>0</v>
      </c>
    </row>
    <row r="529" spans="2:29" ht="15" customHeight="1" thickBot="1" x14ac:dyDescent="0.35">
      <c r="B529" s="29"/>
      <c r="C529" s="16"/>
      <c r="D529" s="111" t="s">
        <v>16</v>
      </c>
      <c r="E529" s="111"/>
      <c r="F529" s="112"/>
      <c r="G529" s="111" t="s">
        <v>9</v>
      </c>
      <c r="H529" s="111"/>
      <c r="I529" s="112"/>
      <c r="J529" s="1" t="s">
        <v>0</v>
      </c>
      <c r="K529" s="111" t="s">
        <v>11</v>
      </c>
      <c r="L529" s="111"/>
      <c r="M529" s="112"/>
      <c r="N529" s="111" t="s">
        <v>12</v>
      </c>
      <c r="O529" s="111"/>
      <c r="P529" s="112"/>
      <c r="Q529" s="111" t="s">
        <v>13</v>
      </c>
      <c r="R529" s="111"/>
      <c r="S529" s="112"/>
      <c r="T529" s="111" t="s">
        <v>14</v>
      </c>
      <c r="U529" s="111"/>
      <c r="V529" s="112"/>
      <c r="W529" s="111" t="s">
        <v>15</v>
      </c>
      <c r="X529" s="111"/>
      <c r="Y529" s="112"/>
      <c r="Z529" s="49" t="s">
        <v>24</v>
      </c>
      <c r="AA529" s="5">
        <v>864</v>
      </c>
      <c r="AB529" s="5"/>
      <c r="AC529" s="106" t="s">
        <v>23</v>
      </c>
    </row>
    <row r="530" spans="2:29" ht="15" customHeight="1" thickBot="1" x14ac:dyDescent="0.3">
      <c r="B530" s="30" t="s">
        <v>2</v>
      </c>
      <c r="C530" s="24"/>
      <c r="D530" s="68">
        <v>0</v>
      </c>
      <c r="E530" s="66" t="s">
        <v>10</v>
      </c>
      <c r="F530" s="67">
        <v>0</v>
      </c>
      <c r="G530" s="65">
        <v>0</v>
      </c>
      <c r="H530" s="66" t="s">
        <v>10</v>
      </c>
      <c r="I530" s="67">
        <v>0</v>
      </c>
      <c r="J530" s="63" t="s">
        <v>1</v>
      </c>
      <c r="K530" s="65">
        <v>0</v>
      </c>
      <c r="L530" s="66" t="s">
        <v>10</v>
      </c>
      <c r="M530" s="67">
        <v>0</v>
      </c>
      <c r="N530" s="65">
        <v>0</v>
      </c>
      <c r="O530" s="66" t="s">
        <v>10</v>
      </c>
      <c r="P530" s="67">
        <v>0</v>
      </c>
      <c r="Q530" s="65">
        <v>0</v>
      </c>
      <c r="R530" s="66" t="s">
        <v>10</v>
      </c>
      <c r="S530" s="67">
        <v>0</v>
      </c>
      <c r="T530" s="65">
        <v>0</v>
      </c>
      <c r="U530" s="66" t="s">
        <v>10</v>
      </c>
      <c r="V530" s="67">
        <v>0</v>
      </c>
      <c r="W530" s="65">
        <v>0</v>
      </c>
      <c r="X530" s="66" t="s">
        <v>10</v>
      </c>
      <c r="Y530" s="67">
        <v>0</v>
      </c>
      <c r="Z530" s="64">
        <f>AA530/60</f>
        <v>0</v>
      </c>
      <c r="AA530" s="6">
        <f>SUM($D530,$G530,$K530,$N530,$Q530,$T530,$W530)*60+$F530+$I530+$M530+$P530+$S530+$V530+$Y530</f>
        <v>0</v>
      </c>
      <c r="AB530" s="25"/>
      <c r="AC530" s="106" t="s">
        <v>29</v>
      </c>
    </row>
    <row r="531" spans="2:29" ht="15" customHeight="1" x14ac:dyDescent="0.25">
      <c r="B531" s="30" t="s">
        <v>3</v>
      </c>
      <c r="C531" s="24"/>
      <c r="D531" s="69">
        <v>0</v>
      </c>
      <c r="E531" s="3" t="s">
        <v>10</v>
      </c>
      <c r="F531" s="37">
        <v>0</v>
      </c>
      <c r="G531" s="35">
        <v>0</v>
      </c>
      <c r="H531" s="3" t="s">
        <v>10</v>
      </c>
      <c r="I531" s="37">
        <v>0</v>
      </c>
      <c r="J531" s="2" t="s">
        <v>1</v>
      </c>
      <c r="K531" s="35">
        <v>0</v>
      </c>
      <c r="L531" s="3" t="s">
        <v>10</v>
      </c>
      <c r="M531" s="37">
        <v>0</v>
      </c>
      <c r="N531" s="35">
        <v>0</v>
      </c>
      <c r="O531" s="3" t="s">
        <v>10</v>
      </c>
      <c r="P531" s="37">
        <v>0</v>
      </c>
      <c r="Q531" s="35">
        <v>0</v>
      </c>
      <c r="R531" s="3" t="s">
        <v>10</v>
      </c>
      <c r="S531" s="37">
        <v>0</v>
      </c>
      <c r="T531" s="35">
        <v>0</v>
      </c>
      <c r="U531" s="3" t="s">
        <v>10</v>
      </c>
      <c r="V531" s="37">
        <v>0</v>
      </c>
      <c r="W531" s="35">
        <v>0</v>
      </c>
      <c r="X531" s="3" t="s">
        <v>10</v>
      </c>
      <c r="Y531" s="37">
        <v>0</v>
      </c>
      <c r="Z531" s="21">
        <f t="shared" ref="Z531:Z537" si="86">AA531/60</f>
        <v>0</v>
      </c>
      <c r="AA531" s="6">
        <f t="shared" ref="AA531:AA537" si="87">SUM($D531,$G531,$K531,$N531,$Q531,$T531,$W531)*60+$F531+$I531+$M531+$P531+$S531+$V531+$Y531</f>
        <v>0</v>
      </c>
      <c r="AB531" s="25"/>
    </row>
    <row r="532" spans="2:29" ht="15" customHeight="1" x14ac:dyDescent="0.25">
      <c r="B532" s="31" t="s">
        <v>4</v>
      </c>
      <c r="C532" s="26"/>
      <c r="D532" s="71">
        <v>0</v>
      </c>
      <c r="E532" s="61" t="s">
        <v>10</v>
      </c>
      <c r="F532" s="62">
        <v>0</v>
      </c>
      <c r="G532" s="60">
        <v>0</v>
      </c>
      <c r="H532" s="61" t="s">
        <v>10</v>
      </c>
      <c r="I532" s="62">
        <v>0</v>
      </c>
      <c r="J532" s="63" t="s">
        <v>1</v>
      </c>
      <c r="K532" s="60">
        <v>0</v>
      </c>
      <c r="L532" s="61" t="s">
        <v>10</v>
      </c>
      <c r="M532" s="62">
        <v>0</v>
      </c>
      <c r="N532" s="60">
        <v>0</v>
      </c>
      <c r="O532" s="61" t="s">
        <v>10</v>
      </c>
      <c r="P532" s="62">
        <v>0</v>
      </c>
      <c r="Q532" s="60">
        <v>0</v>
      </c>
      <c r="R532" s="61" t="s">
        <v>10</v>
      </c>
      <c r="S532" s="62">
        <v>0</v>
      </c>
      <c r="T532" s="60">
        <v>0</v>
      </c>
      <c r="U532" s="61" t="s">
        <v>10</v>
      </c>
      <c r="V532" s="62">
        <v>0</v>
      </c>
      <c r="W532" s="60">
        <v>0</v>
      </c>
      <c r="X532" s="61" t="s">
        <v>10</v>
      </c>
      <c r="Y532" s="62">
        <v>0</v>
      </c>
      <c r="Z532" s="64">
        <f t="shared" si="86"/>
        <v>0</v>
      </c>
      <c r="AA532" s="6">
        <f t="shared" si="87"/>
        <v>0</v>
      </c>
      <c r="AB532" s="25"/>
      <c r="AC532" s="103">
        <f>SUM(Y532:AB532,N516,O528,O540,O552,O564,O576,O588,O600,O612,O624,O636,O648,O660,O672,O684,O696,O708,O720,O732,O744,O756,O768,O780,O792,O804)</f>
        <v>0</v>
      </c>
    </row>
    <row r="533" spans="2:29" ht="15" customHeight="1" x14ac:dyDescent="0.25">
      <c r="B533" s="30" t="s">
        <v>6</v>
      </c>
      <c r="C533" s="27"/>
      <c r="D533" s="74">
        <v>0</v>
      </c>
      <c r="E533" s="75" t="s">
        <v>10</v>
      </c>
      <c r="F533" s="76">
        <v>0</v>
      </c>
      <c r="G533" s="77">
        <v>0</v>
      </c>
      <c r="H533" s="75" t="s">
        <v>10</v>
      </c>
      <c r="I533" s="76">
        <v>0</v>
      </c>
      <c r="J533" s="78" t="s">
        <v>1</v>
      </c>
      <c r="K533" s="77">
        <v>0</v>
      </c>
      <c r="L533" s="75" t="s">
        <v>10</v>
      </c>
      <c r="M533" s="76">
        <v>0</v>
      </c>
      <c r="N533" s="77">
        <v>0</v>
      </c>
      <c r="O533" s="75" t="s">
        <v>10</v>
      </c>
      <c r="P533" s="76">
        <v>0</v>
      </c>
      <c r="Q533" s="77">
        <v>0</v>
      </c>
      <c r="R533" s="75" t="s">
        <v>10</v>
      </c>
      <c r="S533" s="76">
        <v>0</v>
      </c>
      <c r="T533" s="77">
        <v>0</v>
      </c>
      <c r="U533" s="75" t="s">
        <v>10</v>
      </c>
      <c r="V533" s="76">
        <v>0</v>
      </c>
      <c r="W533" s="77">
        <v>0</v>
      </c>
      <c r="X533" s="75" t="s">
        <v>10</v>
      </c>
      <c r="Y533" s="76">
        <v>0</v>
      </c>
      <c r="Z533" s="79">
        <f t="shared" si="86"/>
        <v>0</v>
      </c>
      <c r="AA533" s="6">
        <f t="shared" si="87"/>
        <v>0</v>
      </c>
      <c r="AB533" s="25"/>
      <c r="AC533" s="103">
        <f>SUM(O816,O828,O840,O852,O864,O876,O888,O900,O912,O924,O936,O948,O960,O972,O984,O996,O1008,O1020,O1032,O1044,O1056,O1068,O1080)</f>
        <v>0</v>
      </c>
    </row>
    <row r="534" spans="2:29" ht="15" customHeight="1" x14ac:dyDescent="0.25">
      <c r="B534" s="30" t="s">
        <v>5</v>
      </c>
      <c r="C534" s="27"/>
      <c r="D534" s="69">
        <v>0</v>
      </c>
      <c r="E534" s="3" t="s">
        <v>10</v>
      </c>
      <c r="F534" s="37">
        <v>0</v>
      </c>
      <c r="G534" s="35">
        <v>0</v>
      </c>
      <c r="H534" s="3" t="s">
        <v>10</v>
      </c>
      <c r="I534" s="37">
        <v>0</v>
      </c>
      <c r="J534" s="2" t="s">
        <v>1</v>
      </c>
      <c r="K534" s="35">
        <v>0</v>
      </c>
      <c r="L534" s="3" t="s">
        <v>10</v>
      </c>
      <c r="M534" s="37">
        <v>0</v>
      </c>
      <c r="N534" s="35">
        <v>0</v>
      </c>
      <c r="O534" s="3" t="s">
        <v>10</v>
      </c>
      <c r="P534" s="37">
        <v>0</v>
      </c>
      <c r="Q534" s="35">
        <v>0</v>
      </c>
      <c r="R534" s="3" t="s">
        <v>10</v>
      </c>
      <c r="S534" s="37">
        <v>0</v>
      </c>
      <c r="T534" s="35">
        <v>0</v>
      </c>
      <c r="U534" s="3" t="s">
        <v>10</v>
      </c>
      <c r="V534" s="37">
        <v>0</v>
      </c>
      <c r="W534" s="35">
        <v>0</v>
      </c>
      <c r="X534" s="3" t="s">
        <v>10</v>
      </c>
      <c r="Y534" s="37">
        <v>0</v>
      </c>
      <c r="Z534" s="21">
        <f t="shared" si="86"/>
        <v>0</v>
      </c>
      <c r="AA534" s="6">
        <f t="shared" si="87"/>
        <v>0</v>
      </c>
      <c r="AB534" s="25"/>
      <c r="AC534" s="43"/>
    </row>
    <row r="535" spans="2:29" ht="15" customHeight="1" x14ac:dyDescent="0.25">
      <c r="B535" s="32" t="s">
        <v>7</v>
      </c>
      <c r="C535" s="28"/>
      <c r="D535" s="69">
        <v>0</v>
      </c>
      <c r="E535" s="3" t="s">
        <v>10</v>
      </c>
      <c r="F535" s="37">
        <v>0</v>
      </c>
      <c r="G535" s="35">
        <v>0</v>
      </c>
      <c r="H535" s="3" t="s">
        <v>10</v>
      </c>
      <c r="I535" s="37">
        <v>0</v>
      </c>
      <c r="J535" s="2" t="s">
        <v>1</v>
      </c>
      <c r="K535" s="35">
        <v>0</v>
      </c>
      <c r="L535" s="3" t="s">
        <v>10</v>
      </c>
      <c r="M535" s="37">
        <v>0</v>
      </c>
      <c r="N535" s="35">
        <v>0</v>
      </c>
      <c r="O535" s="3" t="s">
        <v>10</v>
      </c>
      <c r="P535" s="37">
        <v>0</v>
      </c>
      <c r="Q535" s="35">
        <v>0</v>
      </c>
      <c r="R535" s="3" t="s">
        <v>10</v>
      </c>
      <c r="S535" s="37">
        <v>0</v>
      </c>
      <c r="T535" s="35">
        <v>0</v>
      </c>
      <c r="U535" s="3" t="s">
        <v>10</v>
      </c>
      <c r="V535" s="37">
        <v>0</v>
      </c>
      <c r="W535" s="35">
        <v>0</v>
      </c>
      <c r="X535" s="3" t="s">
        <v>10</v>
      </c>
      <c r="Y535" s="37">
        <v>0</v>
      </c>
      <c r="Z535" s="21">
        <f t="shared" si="86"/>
        <v>0</v>
      </c>
      <c r="AA535" s="6">
        <f t="shared" si="87"/>
        <v>0</v>
      </c>
      <c r="AB535" s="25"/>
      <c r="AC535" s="43"/>
    </row>
    <row r="536" spans="2:29" ht="15" customHeight="1" x14ac:dyDescent="0.25">
      <c r="B536" s="31" t="s">
        <v>8</v>
      </c>
      <c r="C536" s="26"/>
      <c r="D536" s="69">
        <v>0</v>
      </c>
      <c r="E536" s="3" t="s">
        <v>10</v>
      </c>
      <c r="F536" s="37">
        <v>0</v>
      </c>
      <c r="G536" s="35">
        <v>0</v>
      </c>
      <c r="H536" s="3" t="s">
        <v>10</v>
      </c>
      <c r="I536" s="37">
        <v>0</v>
      </c>
      <c r="J536" s="2" t="s">
        <v>1</v>
      </c>
      <c r="K536" s="35">
        <v>0</v>
      </c>
      <c r="L536" s="3" t="s">
        <v>10</v>
      </c>
      <c r="M536" s="37">
        <v>0</v>
      </c>
      <c r="N536" s="35">
        <v>0</v>
      </c>
      <c r="O536" s="3" t="s">
        <v>10</v>
      </c>
      <c r="P536" s="37">
        <v>0</v>
      </c>
      <c r="Q536" s="35">
        <v>0</v>
      </c>
      <c r="R536" s="3" t="s">
        <v>10</v>
      </c>
      <c r="S536" s="37">
        <v>0</v>
      </c>
      <c r="T536" s="35">
        <v>0</v>
      </c>
      <c r="U536" s="3" t="s">
        <v>10</v>
      </c>
      <c r="V536" s="37">
        <v>0</v>
      </c>
      <c r="W536" s="35">
        <v>0</v>
      </c>
      <c r="X536" s="3" t="s">
        <v>10</v>
      </c>
      <c r="Y536" s="37">
        <v>0</v>
      </c>
      <c r="Z536" s="21">
        <f t="shared" si="86"/>
        <v>0</v>
      </c>
      <c r="AA536" s="6">
        <f t="shared" si="87"/>
        <v>0</v>
      </c>
      <c r="AB536" s="25"/>
      <c r="AC536" s="43"/>
    </row>
    <row r="537" spans="2:29" ht="15" customHeight="1" thickBot="1" x14ac:dyDescent="0.3">
      <c r="B537" s="45" t="s">
        <v>25</v>
      </c>
      <c r="C537" s="33"/>
      <c r="D537" s="70">
        <v>0</v>
      </c>
      <c r="E537" s="39" t="s">
        <v>10</v>
      </c>
      <c r="F537" s="38">
        <v>0</v>
      </c>
      <c r="G537" s="36">
        <v>0</v>
      </c>
      <c r="H537" s="39" t="s">
        <v>10</v>
      </c>
      <c r="I537" s="38">
        <v>0</v>
      </c>
      <c r="J537" s="22" t="s">
        <v>1</v>
      </c>
      <c r="K537" s="36">
        <v>0</v>
      </c>
      <c r="L537" s="39" t="s">
        <v>10</v>
      </c>
      <c r="M537" s="38">
        <v>0</v>
      </c>
      <c r="N537" s="36">
        <v>0</v>
      </c>
      <c r="O537" s="39" t="s">
        <v>10</v>
      </c>
      <c r="P537" s="38">
        <v>0</v>
      </c>
      <c r="Q537" s="36">
        <v>0</v>
      </c>
      <c r="R537" s="39" t="s">
        <v>10</v>
      </c>
      <c r="S537" s="38">
        <v>0</v>
      </c>
      <c r="T537" s="36">
        <v>0</v>
      </c>
      <c r="U537" s="39" t="s">
        <v>10</v>
      </c>
      <c r="V537" s="38">
        <v>0</v>
      </c>
      <c r="W537" s="36">
        <v>0</v>
      </c>
      <c r="X537" s="39" t="s">
        <v>10</v>
      </c>
      <c r="Y537" s="38">
        <v>0</v>
      </c>
      <c r="Z537" s="23">
        <f t="shared" si="86"/>
        <v>0</v>
      </c>
      <c r="AA537" s="6">
        <f t="shared" si="87"/>
        <v>0</v>
      </c>
      <c r="AB537" s="25"/>
      <c r="AC537" s="46"/>
    </row>
    <row r="538" spans="2:29" ht="5.0999999999999996" customHeight="1" thickBot="1" x14ac:dyDescent="0.3">
      <c r="AA538" s="4"/>
      <c r="AB538" s="4"/>
      <c r="AC538" s="52">
        <f>Z530+Z532</f>
        <v>0</v>
      </c>
    </row>
    <row r="539" spans="2:29" ht="15" customHeight="1" thickBot="1" x14ac:dyDescent="0.3">
      <c r="B539" s="99"/>
      <c r="C539" s="100"/>
      <c r="D539" s="118"/>
      <c r="E539" s="119"/>
      <c r="F539" s="119"/>
      <c r="G539" s="127"/>
      <c r="H539" s="128"/>
      <c r="I539" s="100"/>
      <c r="J539" s="129"/>
      <c r="K539" s="130"/>
      <c r="L539" s="130"/>
      <c r="M539" s="102"/>
      <c r="N539" s="131" t="s">
        <v>37</v>
      </c>
      <c r="O539" s="132"/>
      <c r="P539" s="132"/>
      <c r="Q539" s="132"/>
      <c r="R539" s="132"/>
      <c r="S539" s="132"/>
      <c r="T539" s="131" t="s">
        <v>38</v>
      </c>
      <c r="U539" s="133"/>
      <c r="V539" s="133"/>
      <c r="W539" s="133"/>
      <c r="X539" s="133"/>
      <c r="Y539" s="134"/>
      <c r="Z539" s="101" t="s">
        <v>34</v>
      </c>
      <c r="AA539" s="48"/>
      <c r="AB539" s="48"/>
      <c r="AC539" s="80" t="s">
        <v>33</v>
      </c>
    </row>
    <row r="540" spans="2:29" ht="15" customHeight="1" thickBot="1" x14ac:dyDescent="0.35">
      <c r="B540" s="19" t="s">
        <v>17</v>
      </c>
      <c r="C540" s="20">
        <f>C528+1</f>
        <v>45</v>
      </c>
      <c r="D540" s="114">
        <f>I528+1</f>
        <v>45683</v>
      </c>
      <c r="E540" s="115"/>
      <c r="F540" s="115"/>
      <c r="G540" s="115"/>
      <c r="H540" s="40" t="s">
        <v>18</v>
      </c>
      <c r="I540" s="116">
        <f>D540+6</f>
        <v>45689</v>
      </c>
      <c r="J540" s="117"/>
      <c r="K540" s="117"/>
      <c r="L540" s="117"/>
      <c r="M540" s="117"/>
      <c r="N540" s="117"/>
      <c r="O540" s="113">
        <f>SUM($Z542:$Z549)</f>
        <v>0</v>
      </c>
      <c r="P540" s="110"/>
      <c r="Q540" s="110"/>
      <c r="R540" s="109" t="s">
        <v>20</v>
      </c>
      <c r="S540" s="109"/>
      <c r="T540" s="113">
        <f>SUM($Z542:$Z549)+T528</f>
        <v>0</v>
      </c>
      <c r="U540" s="110"/>
      <c r="V540" s="110"/>
      <c r="W540" s="109" t="s">
        <v>19</v>
      </c>
      <c r="X540" s="109"/>
      <c r="Y540" s="110"/>
      <c r="Z540" s="50">
        <f>$T540/$AA$13</f>
        <v>0</v>
      </c>
      <c r="AA540" s="4"/>
      <c r="AB540" s="4"/>
      <c r="AC540" s="81">
        <f>AC$9</f>
        <v>0</v>
      </c>
    </row>
    <row r="541" spans="2:29" ht="15" customHeight="1" thickBot="1" x14ac:dyDescent="0.35">
      <c r="B541" s="29"/>
      <c r="C541" s="16"/>
      <c r="D541" s="111" t="s">
        <v>16</v>
      </c>
      <c r="E541" s="111"/>
      <c r="F541" s="112"/>
      <c r="G541" s="111" t="s">
        <v>9</v>
      </c>
      <c r="H541" s="111"/>
      <c r="I541" s="112"/>
      <c r="J541" s="1" t="s">
        <v>0</v>
      </c>
      <c r="K541" s="111" t="s">
        <v>11</v>
      </c>
      <c r="L541" s="111"/>
      <c r="M541" s="112"/>
      <c r="N541" s="111" t="s">
        <v>12</v>
      </c>
      <c r="O541" s="111"/>
      <c r="P541" s="112"/>
      <c r="Q541" s="111" t="s">
        <v>13</v>
      </c>
      <c r="R541" s="111"/>
      <c r="S541" s="112"/>
      <c r="T541" s="111" t="s">
        <v>14</v>
      </c>
      <c r="U541" s="111"/>
      <c r="V541" s="112"/>
      <c r="W541" s="111" t="s">
        <v>15</v>
      </c>
      <c r="X541" s="111"/>
      <c r="Y541" s="112"/>
      <c r="Z541" s="49" t="s">
        <v>24</v>
      </c>
      <c r="AA541" s="5">
        <v>864</v>
      </c>
      <c r="AB541" s="5"/>
      <c r="AC541" s="106" t="s">
        <v>23</v>
      </c>
    </row>
    <row r="542" spans="2:29" ht="15" customHeight="1" thickBot="1" x14ac:dyDescent="0.3">
      <c r="B542" s="30" t="s">
        <v>2</v>
      </c>
      <c r="C542" s="24"/>
      <c r="D542" s="68">
        <v>0</v>
      </c>
      <c r="E542" s="66" t="s">
        <v>10</v>
      </c>
      <c r="F542" s="67">
        <v>0</v>
      </c>
      <c r="G542" s="65">
        <v>0</v>
      </c>
      <c r="H542" s="66" t="s">
        <v>10</v>
      </c>
      <c r="I542" s="67">
        <v>0</v>
      </c>
      <c r="J542" s="63" t="s">
        <v>1</v>
      </c>
      <c r="K542" s="65">
        <v>0</v>
      </c>
      <c r="L542" s="66" t="s">
        <v>10</v>
      </c>
      <c r="M542" s="67">
        <v>0</v>
      </c>
      <c r="N542" s="65">
        <v>0</v>
      </c>
      <c r="O542" s="66" t="s">
        <v>10</v>
      </c>
      <c r="P542" s="67">
        <v>0</v>
      </c>
      <c r="Q542" s="65">
        <v>0</v>
      </c>
      <c r="R542" s="66" t="s">
        <v>10</v>
      </c>
      <c r="S542" s="67">
        <v>0</v>
      </c>
      <c r="T542" s="65">
        <v>0</v>
      </c>
      <c r="U542" s="66" t="s">
        <v>10</v>
      </c>
      <c r="V542" s="67">
        <v>0</v>
      </c>
      <c r="W542" s="65">
        <v>0</v>
      </c>
      <c r="X542" s="66" t="s">
        <v>10</v>
      </c>
      <c r="Y542" s="67">
        <v>0</v>
      </c>
      <c r="Z542" s="64">
        <f>AA542/60</f>
        <v>0</v>
      </c>
      <c r="AA542" s="6">
        <f>SUM($D542,$G542,$K542,$N542,$Q542,$T542,$W542)*60+$F542+$I542+$M542+$P542+$S542+$V542+$Y542</f>
        <v>0</v>
      </c>
      <c r="AB542" s="25"/>
      <c r="AC542" s="106" t="s">
        <v>29</v>
      </c>
    </row>
    <row r="543" spans="2:29" ht="15" customHeight="1" x14ac:dyDescent="0.25">
      <c r="B543" s="30" t="s">
        <v>3</v>
      </c>
      <c r="C543" s="24"/>
      <c r="D543" s="69">
        <v>0</v>
      </c>
      <c r="E543" s="3" t="s">
        <v>10</v>
      </c>
      <c r="F543" s="37">
        <v>0</v>
      </c>
      <c r="G543" s="35">
        <v>0</v>
      </c>
      <c r="H543" s="3" t="s">
        <v>10</v>
      </c>
      <c r="I543" s="37">
        <v>0</v>
      </c>
      <c r="J543" s="2" t="s">
        <v>1</v>
      </c>
      <c r="K543" s="35">
        <v>0</v>
      </c>
      <c r="L543" s="3" t="s">
        <v>10</v>
      </c>
      <c r="M543" s="37">
        <v>0</v>
      </c>
      <c r="N543" s="35">
        <v>0</v>
      </c>
      <c r="O543" s="3" t="s">
        <v>10</v>
      </c>
      <c r="P543" s="37">
        <v>0</v>
      </c>
      <c r="Q543" s="35">
        <v>0</v>
      </c>
      <c r="R543" s="3" t="s">
        <v>10</v>
      </c>
      <c r="S543" s="37">
        <v>0</v>
      </c>
      <c r="T543" s="35">
        <v>0</v>
      </c>
      <c r="U543" s="3" t="s">
        <v>10</v>
      </c>
      <c r="V543" s="37">
        <v>0</v>
      </c>
      <c r="W543" s="35">
        <v>0</v>
      </c>
      <c r="X543" s="3" t="s">
        <v>10</v>
      </c>
      <c r="Y543" s="37">
        <v>0</v>
      </c>
      <c r="Z543" s="21">
        <f t="shared" ref="Z543:Z549" si="88">AA543/60</f>
        <v>0</v>
      </c>
      <c r="AA543" s="6">
        <f t="shared" ref="AA543:AA549" si="89">SUM($D543,$G543,$K543,$N543,$Q543,$T543,$W543)*60+$F543+$I543+$M543+$P543+$S543+$V543+$Y543</f>
        <v>0</v>
      </c>
      <c r="AB543" s="25"/>
      <c r="AC543" s="43"/>
    </row>
    <row r="544" spans="2:29" ht="15" customHeight="1" x14ac:dyDescent="0.25">
      <c r="B544" s="31" t="s">
        <v>4</v>
      </c>
      <c r="C544" s="26"/>
      <c r="D544" s="71">
        <v>0</v>
      </c>
      <c r="E544" s="61" t="s">
        <v>10</v>
      </c>
      <c r="F544" s="62">
        <v>0</v>
      </c>
      <c r="G544" s="60">
        <v>0</v>
      </c>
      <c r="H544" s="61" t="s">
        <v>10</v>
      </c>
      <c r="I544" s="62">
        <v>0</v>
      </c>
      <c r="J544" s="63" t="s">
        <v>1</v>
      </c>
      <c r="K544" s="60">
        <v>0</v>
      </c>
      <c r="L544" s="61" t="s">
        <v>10</v>
      </c>
      <c r="M544" s="62">
        <v>0</v>
      </c>
      <c r="N544" s="60">
        <v>0</v>
      </c>
      <c r="O544" s="61" t="s">
        <v>10</v>
      </c>
      <c r="P544" s="62">
        <v>0</v>
      </c>
      <c r="Q544" s="60">
        <v>0</v>
      </c>
      <c r="R544" s="61" t="s">
        <v>10</v>
      </c>
      <c r="S544" s="62">
        <v>0</v>
      </c>
      <c r="T544" s="60">
        <v>0</v>
      </c>
      <c r="U544" s="61" t="s">
        <v>10</v>
      </c>
      <c r="V544" s="62">
        <v>0</v>
      </c>
      <c r="W544" s="60">
        <v>0</v>
      </c>
      <c r="X544" s="61" t="s">
        <v>10</v>
      </c>
      <c r="Y544" s="62">
        <v>0</v>
      </c>
      <c r="Z544" s="64">
        <f t="shared" si="88"/>
        <v>0</v>
      </c>
      <c r="AA544" s="6">
        <f t="shared" si="89"/>
        <v>0</v>
      </c>
      <c r="AB544" s="25"/>
      <c r="AC544" s="43"/>
    </row>
    <row r="545" spans="2:29" ht="15" customHeight="1" x14ac:dyDescent="0.25">
      <c r="B545" s="30" t="s">
        <v>6</v>
      </c>
      <c r="C545" s="27"/>
      <c r="D545" s="74">
        <v>0</v>
      </c>
      <c r="E545" s="75" t="s">
        <v>10</v>
      </c>
      <c r="F545" s="76">
        <v>0</v>
      </c>
      <c r="G545" s="77">
        <v>0</v>
      </c>
      <c r="H545" s="75" t="s">
        <v>10</v>
      </c>
      <c r="I545" s="76">
        <v>0</v>
      </c>
      <c r="J545" s="78" t="s">
        <v>1</v>
      </c>
      <c r="K545" s="77">
        <v>0</v>
      </c>
      <c r="L545" s="75" t="s">
        <v>10</v>
      </c>
      <c r="M545" s="76">
        <v>0</v>
      </c>
      <c r="N545" s="77">
        <v>0</v>
      </c>
      <c r="O545" s="75" t="s">
        <v>10</v>
      </c>
      <c r="P545" s="76">
        <v>0</v>
      </c>
      <c r="Q545" s="77">
        <v>0</v>
      </c>
      <c r="R545" s="75" t="s">
        <v>10</v>
      </c>
      <c r="S545" s="76">
        <v>0</v>
      </c>
      <c r="T545" s="77">
        <v>0</v>
      </c>
      <c r="U545" s="75" t="s">
        <v>10</v>
      </c>
      <c r="V545" s="76">
        <v>0</v>
      </c>
      <c r="W545" s="77">
        <v>0</v>
      </c>
      <c r="X545" s="75" t="s">
        <v>10</v>
      </c>
      <c r="Y545" s="76">
        <v>0</v>
      </c>
      <c r="Z545" s="79">
        <f t="shared" si="88"/>
        <v>0</v>
      </c>
      <c r="AA545" s="6">
        <f t="shared" si="89"/>
        <v>0</v>
      </c>
      <c r="AB545" s="25"/>
      <c r="AC545" s="43"/>
    </row>
    <row r="546" spans="2:29" ht="15" customHeight="1" x14ac:dyDescent="0.25">
      <c r="B546" s="30" t="s">
        <v>5</v>
      </c>
      <c r="C546" s="27"/>
      <c r="D546" s="69">
        <v>0</v>
      </c>
      <c r="E546" s="3" t="s">
        <v>10</v>
      </c>
      <c r="F546" s="37">
        <v>0</v>
      </c>
      <c r="G546" s="35">
        <v>0</v>
      </c>
      <c r="H546" s="3" t="s">
        <v>10</v>
      </c>
      <c r="I546" s="37">
        <v>0</v>
      </c>
      <c r="J546" s="2" t="s">
        <v>1</v>
      </c>
      <c r="K546" s="35">
        <v>0</v>
      </c>
      <c r="L546" s="3" t="s">
        <v>10</v>
      </c>
      <c r="M546" s="37">
        <v>0</v>
      </c>
      <c r="N546" s="35">
        <v>0</v>
      </c>
      <c r="O546" s="3" t="s">
        <v>10</v>
      </c>
      <c r="P546" s="37">
        <v>0</v>
      </c>
      <c r="Q546" s="35">
        <v>0</v>
      </c>
      <c r="R546" s="3" t="s">
        <v>10</v>
      </c>
      <c r="S546" s="37">
        <v>0</v>
      </c>
      <c r="T546" s="35">
        <v>0</v>
      </c>
      <c r="U546" s="3" t="s">
        <v>10</v>
      </c>
      <c r="V546" s="37">
        <v>0</v>
      </c>
      <c r="W546" s="35">
        <v>0</v>
      </c>
      <c r="X546" s="3" t="s">
        <v>10</v>
      </c>
      <c r="Y546" s="37">
        <v>0</v>
      </c>
      <c r="Z546" s="21">
        <f t="shared" si="88"/>
        <v>0</v>
      </c>
      <c r="AA546" s="6">
        <f t="shared" si="89"/>
        <v>0</v>
      </c>
      <c r="AB546" s="25"/>
      <c r="AC546" s="43"/>
    </row>
    <row r="547" spans="2:29" ht="15" customHeight="1" x14ac:dyDescent="0.25">
      <c r="B547" s="32" t="s">
        <v>7</v>
      </c>
      <c r="C547" s="28"/>
      <c r="D547" s="69">
        <v>0</v>
      </c>
      <c r="E547" s="3" t="s">
        <v>10</v>
      </c>
      <c r="F547" s="37">
        <v>0</v>
      </c>
      <c r="G547" s="35">
        <v>0</v>
      </c>
      <c r="H547" s="3" t="s">
        <v>10</v>
      </c>
      <c r="I547" s="37">
        <v>0</v>
      </c>
      <c r="J547" s="2" t="s">
        <v>1</v>
      </c>
      <c r="K547" s="35">
        <v>0</v>
      </c>
      <c r="L547" s="3" t="s">
        <v>10</v>
      </c>
      <c r="M547" s="37">
        <v>0</v>
      </c>
      <c r="N547" s="35">
        <v>0</v>
      </c>
      <c r="O547" s="3" t="s">
        <v>10</v>
      </c>
      <c r="P547" s="37">
        <v>0</v>
      </c>
      <c r="Q547" s="35">
        <v>0</v>
      </c>
      <c r="R547" s="3" t="s">
        <v>10</v>
      </c>
      <c r="S547" s="37">
        <v>0</v>
      </c>
      <c r="T547" s="35">
        <v>0</v>
      </c>
      <c r="U547" s="3" t="s">
        <v>10</v>
      </c>
      <c r="V547" s="37">
        <v>0</v>
      </c>
      <c r="W547" s="35">
        <v>0</v>
      </c>
      <c r="X547" s="3" t="s">
        <v>10</v>
      </c>
      <c r="Y547" s="37">
        <v>0</v>
      </c>
      <c r="Z547" s="21">
        <f t="shared" si="88"/>
        <v>0</v>
      </c>
      <c r="AA547" s="6">
        <f t="shared" si="89"/>
        <v>0</v>
      </c>
      <c r="AB547" s="25"/>
      <c r="AC547" s="43"/>
    </row>
    <row r="548" spans="2:29" ht="15" customHeight="1" x14ac:dyDescent="0.25">
      <c r="B548" s="31" t="s">
        <v>8</v>
      </c>
      <c r="C548" s="26"/>
      <c r="D548" s="69">
        <v>0</v>
      </c>
      <c r="E548" s="3" t="s">
        <v>10</v>
      </c>
      <c r="F548" s="37">
        <v>0</v>
      </c>
      <c r="G548" s="35">
        <v>0</v>
      </c>
      <c r="H548" s="3" t="s">
        <v>10</v>
      </c>
      <c r="I548" s="37">
        <v>0</v>
      </c>
      <c r="J548" s="2" t="s">
        <v>1</v>
      </c>
      <c r="K548" s="35">
        <v>0</v>
      </c>
      <c r="L548" s="3" t="s">
        <v>10</v>
      </c>
      <c r="M548" s="37">
        <v>0</v>
      </c>
      <c r="N548" s="35">
        <v>0</v>
      </c>
      <c r="O548" s="3" t="s">
        <v>10</v>
      </c>
      <c r="P548" s="37">
        <v>0</v>
      </c>
      <c r="Q548" s="35">
        <v>0</v>
      </c>
      <c r="R548" s="3" t="s">
        <v>10</v>
      </c>
      <c r="S548" s="37">
        <v>0</v>
      </c>
      <c r="T548" s="35">
        <v>0</v>
      </c>
      <c r="U548" s="3" t="s">
        <v>10</v>
      </c>
      <c r="V548" s="37">
        <v>0</v>
      </c>
      <c r="W548" s="35">
        <v>0</v>
      </c>
      <c r="X548" s="3" t="s">
        <v>10</v>
      </c>
      <c r="Y548" s="37">
        <v>0</v>
      </c>
      <c r="Z548" s="21">
        <f t="shared" si="88"/>
        <v>0</v>
      </c>
      <c r="AA548" s="6">
        <f t="shared" si="89"/>
        <v>0</v>
      </c>
      <c r="AB548" s="25"/>
      <c r="AC548" s="52">
        <f>Z542+Z544</f>
        <v>0</v>
      </c>
    </row>
    <row r="549" spans="2:29" ht="15" customHeight="1" thickBot="1" x14ac:dyDescent="0.3">
      <c r="B549" s="45" t="s">
        <v>25</v>
      </c>
      <c r="C549" s="33"/>
      <c r="D549" s="70">
        <v>0</v>
      </c>
      <c r="E549" s="39" t="s">
        <v>10</v>
      </c>
      <c r="F549" s="38">
        <v>0</v>
      </c>
      <c r="G549" s="36">
        <v>0</v>
      </c>
      <c r="H549" s="39" t="s">
        <v>10</v>
      </c>
      <c r="I549" s="38">
        <v>0</v>
      </c>
      <c r="J549" s="22" t="s">
        <v>1</v>
      </c>
      <c r="K549" s="36">
        <v>0</v>
      </c>
      <c r="L549" s="39" t="s">
        <v>10</v>
      </c>
      <c r="M549" s="38">
        <v>0</v>
      </c>
      <c r="N549" s="36">
        <v>0</v>
      </c>
      <c r="O549" s="39" t="s">
        <v>10</v>
      </c>
      <c r="P549" s="38">
        <v>0</v>
      </c>
      <c r="Q549" s="36">
        <v>0</v>
      </c>
      <c r="R549" s="39" t="s">
        <v>10</v>
      </c>
      <c r="S549" s="38">
        <v>0</v>
      </c>
      <c r="T549" s="36">
        <v>0</v>
      </c>
      <c r="U549" s="39" t="s">
        <v>10</v>
      </c>
      <c r="V549" s="38">
        <v>0</v>
      </c>
      <c r="W549" s="36">
        <v>0</v>
      </c>
      <c r="X549" s="39" t="s">
        <v>10</v>
      </c>
      <c r="Y549" s="38">
        <v>0</v>
      </c>
      <c r="Z549" s="23">
        <f t="shared" si="88"/>
        <v>0</v>
      </c>
      <c r="AA549" s="6">
        <f t="shared" si="89"/>
        <v>0</v>
      </c>
      <c r="AB549" s="25"/>
      <c r="AC549" s="43"/>
    </row>
    <row r="550" spans="2:29" ht="5.0999999999999996" customHeight="1" thickBot="1" x14ac:dyDescent="0.3"/>
    <row r="551" spans="2:29" ht="13.8" thickBot="1" x14ac:dyDescent="0.3">
      <c r="B551" s="99"/>
      <c r="C551" s="100"/>
      <c r="D551" s="118"/>
      <c r="E551" s="119"/>
      <c r="F551" s="119"/>
      <c r="G551" s="127"/>
      <c r="H551" s="128"/>
      <c r="I551" s="100"/>
      <c r="J551" s="129"/>
      <c r="K551" s="130"/>
      <c r="L551" s="130"/>
      <c r="M551" s="102"/>
      <c r="N551" s="131" t="s">
        <v>37</v>
      </c>
      <c r="O551" s="132"/>
      <c r="P551" s="132"/>
      <c r="Q551" s="132"/>
      <c r="R551" s="132"/>
      <c r="S551" s="132"/>
      <c r="T551" s="131" t="s">
        <v>38</v>
      </c>
      <c r="U551" s="133"/>
      <c r="V551" s="133"/>
      <c r="W551" s="133"/>
      <c r="X551" s="133"/>
      <c r="Y551" s="134"/>
      <c r="Z551" s="101" t="s">
        <v>34</v>
      </c>
      <c r="AA551" s="48"/>
      <c r="AB551" s="48"/>
      <c r="AC551" s="80" t="s">
        <v>33</v>
      </c>
    </row>
    <row r="552" spans="2:29" ht="16.2" thickBot="1" x14ac:dyDescent="0.35">
      <c r="B552" s="19" t="s">
        <v>17</v>
      </c>
      <c r="C552" s="20">
        <f>C540+1</f>
        <v>46</v>
      </c>
      <c r="D552" s="114">
        <f>I540+1</f>
        <v>45690</v>
      </c>
      <c r="E552" s="115"/>
      <c r="F552" s="115"/>
      <c r="G552" s="115"/>
      <c r="H552" s="40" t="s">
        <v>18</v>
      </c>
      <c r="I552" s="116">
        <f>D552+6</f>
        <v>45696</v>
      </c>
      <c r="J552" s="117"/>
      <c r="K552" s="117"/>
      <c r="L552" s="117"/>
      <c r="M552" s="117"/>
      <c r="N552" s="117"/>
      <c r="O552" s="113">
        <f>SUM($Z554:$Z561)</f>
        <v>0</v>
      </c>
      <c r="P552" s="110"/>
      <c r="Q552" s="110"/>
      <c r="R552" s="109" t="s">
        <v>20</v>
      </c>
      <c r="S552" s="109"/>
      <c r="T552" s="113">
        <f>SUM($Z554:$Z561)+T540</f>
        <v>0</v>
      </c>
      <c r="U552" s="110"/>
      <c r="V552" s="110"/>
      <c r="W552" s="109" t="s">
        <v>19</v>
      </c>
      <c r="X552" s="109"/>
      <c r="Y552" s="110"/>
      <c r="Z552" s="50">
        <f>$T552/$AA$13</f>
        <v>0</v>
      </c>
      <c r="AA552" s="4"/>
      <c r="AB552" s="4"/>
      <c r="AC552" s="81">
        <f>AC$9</f>
        <v>0</v>
      </c>
    </row>
    <row r="553" spans="2:29" ht="16.2" thickBot="1" x14ac:dyDescent="0.35">
      <c r="B553" s="29"/>
      <c r="C553" s="16"/>
      <c r="D553" s="111" t="s">
        <v>16</v>
      </c>
      <c r="E553" s="111"/>
      <c r="F553" s="112"/>
      <c r="G553" s="111" t="s">
        <v>9</v>
      </c>
      <c r="H553" s="111"/>
      <c r="I553" s="112"/>
      <c r="J553" s="1" t="s">
        <v>0</v>
      </c>
      <c r="K553" s="111" t="s">
        <v>11</v>
      </c>
      <c r="L553" s="111"/>
      <c r="M553" s="112"/>
      <c r="N553" s="111" t="s">
        <v>12</v>
      </c>
      <c r="O553" s="111"/>
      <c r="P553" s="112"/>
      <c r="Q553" s="111" t="s">
        <v>13</v>
      </c>
      <c r="R553" s="111"/>
      <c r="S553" s="112"/>
      <c r="T553" s="111" t="s">
        <v>14</v>
      </c>
      <c r="U553" s="111"/>
      <c r="V553" s="112"/>
      <c r="W553" s="111" t="s">
        <v>15</v>
      </c>
      <c r="X553" s="111"/>
      <c r="Y553" s="112"/>
      <c r="Z553" s="49" t="s">
        <v>24</v>
      </c>
      <c r="AA553" s="5">
        <v>864</v>
      </c>
      <c r="AB553" s="5"/>
      <c r="AC553" s="106" t="s">
        <v>23</v>
      </c>
    </row>
    <row r="554" spans="2:29" ht="15" customHeight="1" thickBot="1" x14ac:dyDescent="0.3">
      <c r="B554" s="30" t="s">
        <v>2</v>
      </c>
      <c r="C554" s="24"/>
      <c r="D554" s="68">
        <v>0</v>
      </c>
      <c r="E554" s="66" t="s">
        <v>10</v>
      </c>
      <c r="F554" s="67">
        <v>0</v>
      </c>
      <c r="G554" s="65">
        <v>0</v>
      </c>
      <c r="H554" s="66" t="s">
        <v>10</v>
      </c>
      <c r="I554" s="67">
        <v>0</v>
      </c>
      <c r="J554" s="63" t="s">
        <v>1</v>
      </c>
      <c r="K554" s="65">
        <v>0</v>
      </c>
      <c r="L554" s="66" t="s">
        <v>10</v>
      </c>
      <c r="M554" s="67">
        <v>0</v>
      </c>
      <c r="N554" s="65">
        <v>0</v>
      </c>
      <c r="O554" s="66" t="s">
        <v>10</v>
      </c>
      <c r="P554" s="67">
        <v>0</v>
      </c>
      <c r="Q554" s="65">
        <v>0</v>
      </c>
      <c r="R554" s="66" t="s">
        <v>10</v>
      </c>
      <c r="S554" s="67">
        <v>0</v>
      </c>
      <c r="T554" s="65">
        <v>0</v>
      </c>
      <c r="U554" s="66" t="s">
        <v>10</v>
      </c>
      <c r="V554" s="67">
        <v>0</v>
      </c>
      <c r="W554" s="65">
        <v>0</v>
      </c>
      <c r="X554" s="66" t="s">
        <v>10</v>
      </c>
      <c r="Y554" s="67">
        <v>0</v>
      </c>
      <c r="Z554" s="64">
        <f>AA554/60</f>
        <v>0</v>
      </c>
      <c r="AA554" s="6">
        <f>SUM($D554,$G554,$K554,$N554,$Q554,$T554,$W554)*60+$F554+$I554+$M554+$P554+$S554+$V554+$Y554</f>
        <v>0</v>
      </c>
      <c r="AB554" s="25"/>
      <c r="AC554" s="106" t="s">
        <v>29</v>
      </c>
    </row>
    <row r="555" spans="2:29" ht="15" customHeight="1" x14ac:dyDescent="0.25">
      <c r="B555" s="30" t="s">
        <v>3</v>
      </c>
      <c r="C555" s="24"/>
      <c r="D555" s="69">
        <v>0</v>
      </c>
      <c r="E555" s="3" t="s">
        <v>10</v>
      </c>
      <c r="F555" s="37">
        <v>0</v>
      </c>
      <c r="G555" s="35">
        <v>0</v>
      </c>
      <c r="H555" s="3" t="s">
        <v>10</v>
      </c>
      <c r="I555" s="37">
        <v>0</v>
      </c>
      <c r="J555" s="2" t="s">
        <v>1</v>
      </c>
      <c r="K555" s="35">
        <v>0</v>
      </c>
      <c r="L555" s="3" t="s">
        <v>10</v>
      </c>
      <c r="M555" s="37">
        <v>0</v>
      </c>
      <c r="N555" s="35">
        <v>0</v>
      </c>
      <c r="O555" s="3" t="s">
        <v>10</v>
      </c>
      <c r="P555" s="37">
        <v>0</v>
      </c>
      <c r="Q555" s="35">
        <v>0</v>
      </c>
      <c r="R555" s="3" t="s">
        <v>10</v>
      </c>
      <c r="S555" s="37">
        <v>0</v>
      </c>
      <c r="T555" s="35">
        <v>0</v>
      </c>
      <c r="U555" s="3" t="s">
        <v>10</v>
      </c>
      <c r="V555" s="37">
        <v>0</v>
      </c>
      <c r="W555" s="35">
        <v>0</v>
      </c>
      <c r="X555" s="3" t="s">
        <v>10</v>
      </c>
      <c r="Y555" s="37">
        <v>0</v>
      </c>
      <c r="Z555" s="21">
        <f t="shared" ref="Z555:Z561" si="90">AA555/60</f>
        <v>0</v>
      </c>
      <c r="AA555" s="6">
        <f t="shared" ref="AA555:AA561" si="91">SUM($D555,$G555,$K555,$N555,$Q555,$T555,$W555)*60+$F555+$I555+$M555+$P555+$S555+$V555+$Y555</f>
        <v>0</v>
      </c>
      <c r="AB555" s="25"/>
    </row>
    <row r="556" spans="2:29" ht="15" customHeight="1" x14ac:dyDescent="0.25">
      <c r="B556" s="31" t="s">
        <v>4</v>
      </c>
      <c r="C556" s="26"/>
      <c r="D556" s="71">
        <v>0</v>
      </c>
      <c r="E556" s="61" t="s">
        <v>10</v>
      </c>
      <c r="F556" s="62">
        <v>0</v>
      </c>
      <c r="G556" s="60">
        <v>0</v>
      </c>
      <c r="H556" s="61" t="s">
        <v>10</v>
      </c>
      <c r="I556" s="62">
        <v>0</v>
      </c>
      <c r="J556" s="63" t="s">
        <v>1</v>
      </c>
      <c r="K556" s="60">
        <v>0</v>
      </c>
      <c r="L556" s="61" t="s">
        <v>10</v>
      </c>
      <c r="M556" s="62">
        <v>0</v>
      </c>
      <c r="N556" s="60">
        <v>0</v>
      </c>
      <c r="O556" s="61" t="s">
        <v>10</v>
      </c>
      <c r="P556" s="62">
        <v>0</v>
      </c>
      <c r="Q556" s="60">
        <v>0</v>
      </c>
      <c r="R556" s="61" t="s">
        <v>10</v>
      </c>
      <c r="S556" s="62">
        <v>0</v>
      </c>
      <c r="T556" s="60">
        <v>0</v>
      </c>
      <c r="U556" s="61" t="s">
        <v>10</v>
      </c>
      <c r="V556" s="62">
        <v>0</v>
      </c>
      <c r="W556" s="60">
        <v>0</v>
      </c>
      <c r="X556" s="61" t="s">
        <v>10</v>
      </c>
      <c r="Y556" s="62">
        <v>0</v>
      </c>
      <c r="Z556" s="64">
        <f t="shared" si="90"/>
        <v>0</v>
      </c>
      <c r="AA556" s="6">
        <f t="shared" si="91"/>
        <v>0</v>
      </c>
      <c r="AB556" s="25"/>
      <c r="AC556" s="103">
        <f>SUM(Y556:AB556,N540,O552,O564,O576,O588,O600,O612,O624,O636,O648,O660,O672,O684,O696,O708,O720,O732,O744,O756,O768,O780,O792,O804,O816,O828)</f>
        <v>0</v>
      </c>
    </row>
    <row r="557" spans="2:29" ht="15" customHeight="1" x14ac:dyDescent="0.25">
      <c r="B557" s="30" t="s">
        <v>6</v>
      </c>
      <c r="C557" s="27"/>
      <c r="D557" s="74">
        <v>0</v>
      </c>
      <c r="E557" s="75" t="s">
        <v>10</v>
      </c>
      <c r="F557" s="76">
        <v>0</v>
      </c>
      <c r="G557" s="77">
        <v>0</v>
      </c>
      <c r="H557" s="75" t="s">
        <v>10</v>
      </c>
      <c r="I557" s="76">
        <v>0</v>
      </c>
      <c r="J557" s="78" t="s">
        <v>1</v>
      </c>
      <c r="K557" s="77">
        <v>0</v>
      </c>
      <c r="L557" s="75" t="s">
        <v>10</v>
      </c>
      <c r="M557" s="76">
        <v>0</v>
      </c>
      <c r="N557" s="77">
        <v>0</v>
      </c>
      <c r="O557" s="75" t="s">
        <v>10</v>
      </c>
      <c r="P557" s="76">
        <v>0</v>
      </c>
      <c r="Q557" s="77">
        <v>0</v>
      </c>
      <c r="R557" s="75" t="s">
        <v>10</v>
      </c>
      <c r="S557" s="76">
        <v>0</v>
      </c>
      <c r="T557" s="77">
        <v>0</v>
      </c>
      <c r="U557" s="75" t="s">
        <v>10</v>
      </c>
      <c r="V557" s="76">
        <v>0</v>
      </c>
      <c r="W557" s="77">
        <v>0</v>
      </c>
      <c r="X557" s="75" t="s">
        <v>10</v>
      </c>
      <c r="Y557" s="76">
        <v>0</v>
      </c>
      <c r="Z557" s="79">
        <f t="shared" si="90"/>
        <v>0</v>
      </c>
      <c r="AA557" s="6">
        <f t="shared" si="91"/>
        <v>0</v>
      </c>
      <c r="AB557" s="25"/>
      <c r="AC557" s="103">
        <f>SUM(O840,O852,O864,O876,O888,O900,O912,O924,O936,O948,O960,O972,O984,O996,O1008,O1020,O1032,O1044,O1056,O1068,O1080,O1092,O1104)</f>
        <v>0</v>
      </c>
    </row>
    <row r="558" spans="2:29" ht="15" customHeight="1" x14ac:dyDescent="0.25">
      <c r="B558" s="30" t="s">
        <v>5</v>
      </c>
      <c r="C558" s="27"/>
      <c r="D558" s="69">
        <v>0</v>
      </c>
      <c r="E558" s="3" t="s">
        <v>10</v>
      </c>
      <c r="F558" s="37">
        <v>0</v>
      </c>
      <c r="G558" s="35">
        <v>0</v>
      </c>
      <c r="H558" s="3" t="s">
        <v>10</v>
      </c>
      <c r="I558" s="37">
        <v>0</v>
      </c>
      <c r="J558" s="2" t="s">
        <v>1</v>
      </c>
      <c r="K558" s="35">
        <v>0</v>
      </c>
      <c r="L558" s="3" t="s">
        <v>10</v>
      </c>
      <c r="M558" s="37">
        <v>0</v>
      </c>
      <c r="N558" s="35">
        <v>0</v>
      </c>
      <c r="O558" s="3" t="s">
        <v>10</v>
      </c>
      <c r="P558" s="37">
        <v>0</v>
      </c>
      <c r="Q558" s="35">
        <v>0</v>
      </c>
      <c r="R558" s="3" t="s">
        <v>10</v>
      </c>
      <c r="S558" s="37">
        <v>0</v>
      </c>
      <c r="T558" s="35">
        <v>0</v>
      </c>
      <c r="U558" s="3" t="s">
        <v>10</v>
      </c>
      <c r="V558" s="37">
        <v>0</v>
      </c>
      <c r="W558" s="35">
        <v>0</v>
      </c>
      <c r="X558" s="3" t="s">
        <v>10</v>
      </c>
      <c r="Y558" s="37">
        <v>0</v>
      </c>
      <c r="Z558" s="21">
        <f t="shared" si="90"/>
        <v>0</v>
      </c>
      <c r="AA558" s="6">
        <f t="shared" si="91"/>
        <v>0</v>
      </c>
      <c r="AB558" s="25"/>
      <c r="AC558" s="43"/>
    </row>
    <row r="559" spans="2:29" ht="15" customHeight="1" x14ac:dyDescent="0.25">
      <c r="B559" s="32" t="s">
        <v>7</v>
      </c>
      <c r="C559" s="28"/>
      <c r="D559" s="69">
        <v>0</v>
      </c>
      <c r="E559" s="3" t="s">
        <v>10</v>
      </c>
      <c r="F559" s="37">
        <v>0</v>
      </c>
      <c r="G559" s="35">
        <v>0</v>
      </c>
      <c r="H559" s="3" t="s">
        <v>10</v>
      </c>
      <c r="I559" s="37">
        <v>0</v>
      </c>
      <c r="J559" s="2" t="s">
        <v>1</v>
      </c>
      <c r="K559" s="35">
        <v>0</v>
      </c>
      <c r="L559" s="3" t="s">
        <v>10</v>
      </c>
      <c r="M559" s="37">
        <v>0</v>
      </c>
      <c r="N559" s="35">
        <v>0</v>
      </c>
      <c r="O559" s="3" t="s">
        <v>10</v>
      </c>
      <c r="P559" s="37">
        <v>0</v>
      </c>
      <c r="Q559" s="35">
        <v>0</v>
      </c>
      <c r="R559" s="3" t="s">
        <v>10</v>
      </c>
      <c r="S559" s="37">
        <v>0</v>
      </c>
      <c r="T559" s="35">
        <v>0</v>
      </c>
      <c r="U559" s="3" t="s">
        <v>10</v>
      </c>
      <c r="V559" s="37">
        <v>0</v>
      </c>
      <c r="W559" s="35">
        <v>0</v>
      </c>
      <c r="X559" s="3" t="s">
        <v>10</v>
      </c>
      <c r="Y559" s="37">
        <v>0</v>
      </c>
      <c r="Z559" s="21">
        <f t="shared" si="90"/>
        <v>0</v>
      </c>
      <c r="AA559" s="6">
        <f t="shared" si="91"/>
        <v>0</v>
      </c>
      <c r="AB559" s="25"/>
      <c r="AC559" s="43"/>
    </row>
    <row r="560" spans="2:29" ht="15" customHeight="1" x14ac:dyDescent="0.25">
      <c r="B560" s="31" t="s">
        <v>8</v>
      </c>
      <c r="C560" s="26"/>
      <c r="D560" s="69">
        <v>0</v>
      </c>
      <c r="E560" s="3" t="s">
        <v>10</v>
      </c>
      <c r="F560" s="37">
        <v>0</v>
      </c>
      <c r="G560" s="35">
        <v>0</v>
      </c>
      <c r="H560" s="3" t="s">
        <v>10</v>
      </c>
      <c r="I560" s="37">
        <v>0</v>
      </c>
      <c r="J560" s="2" t="s">
        <v>1</v>
      </c>
      <c r="K560" s="35">
        <v>0</v>
      </c>
      <c r="L560" s="3" t="s">
        <v>10</v>
      </c>
      <c r="M560" s="37">
        <v>0</v>
      </c>
      <c r="N560" s="35">
        <v>0</v>
      </c>
      <c r="O560" s="3" t="s">
        <v>10</v>
      </c>
      <c r="P560" s="37">
        <v>0</v>
      </c>
      <c r="Q560" s="35">
        <v>0</v>
      </c>
      <c r="R560" s="3" t="s">
        <v>10</v>
      </c>
      <c r="S560" s="37">
        <v>0</v>
      </c>
      <c r="T560" s="35">
        <v>0</v>
      </c>
      <c r="U560" s="3" t="s">
        <v>10</v>
      </c>
      <c r="V560" s="37">
        <v>0</v>
      </c>
      <c r="W560" s="35">
        <v>0</v>
      </c>
      <c r="X560" s="3" t="s">
        <v>10</v>
      </c>
      <c r="Y560" s="37">
        <v>0</v>
      </c>
      <c r="Z560" s="21">
        <f t="shared" si="90"/>
        <v>0</v>
      </c>
      <c r="AA560" s="6">
        <f t="shared" si="91"/>
        <v>0</v>
      </c>
      <c r="AB560" s="25"/>
      <c r="AC560" s="43"/>
    </row>
    <row r="561" spans="2:29" ht="15" customHeight="1" thickBot="1" x14ac:dyDescent="0.3">
      <c r="B561" s="45" t="s">
        <v>25</v>
      </c>
      <c r="C561" s="33"/>
      <c r="D561" s="70">
        <v>0</v>
      </c>
      <c r="E561" s="39" t="s">
        <v>10</v>
      </c>
      <c r="F561" s="38">
        <v>0</v>
      </c>
      <c r="G561" s="36">
        <v>0</v>
      </c>
      <c r="H561" s="39" t="s">
        <v>10</v>
      </c>
      <c r="I561" s="38">
        <v>0</v>
      </c>
      <c r="J561" s="22" t="s">
        <v>1</v>
      </c>
      <c r="K561" s="36">
        <v>0</v>
      </c>
      <c r="L561" s="39" t="s">
        <v>10</v>
      </c>
      <c r="M561" s="38">
        <v>0</v>
      </c>
      <c r="N561" s="36">
        <v>0</v>
      </c>
      <c r="O561" s="39" t="s">
        <v>10</v>
      </c>
      <c r="P561" s="38">
        <v>0</v>
      </c>
      <c r="Q561" s="36">
        <v>0</v>
      </c>
      <c r="R561" s="39" t="s">
        <v>10</v>
      </c>
      <c r="S561" s="38">
        <v>0</v>
      </c>
      <c r="T561" s="36">
        <v>0</v>
      </c>
      <c r="U561" s="39" t="s">
        <v>10</v>
      </c>
      <c r="V561" s="38">
        <v>0</v>
      </c>
      <c r="W561" s="36">
        <v>0</v>
      </c>
      <c r="X561" s="39" t="s">
        <v>10</v>
      </c>
      <c r="Y561" s="38">
        <v>0</v>
      </c>
      <c r="Z561" s="23">
        <f t="shared" si="90"/>
        <v>0</v>
      </c>
      <c r="AA561" s="6">
        <f t="shared" si="91"/>
        <v>0</v>
      </c>
      <c r="AB561" s="25"/>
      <c r="AC561" s="46"/>
    </row>
    <row r="562" spans="2:29" ht="5.0999999999999996" customHeight="1" thickBot="1" x14ac:dyDescent="0.3">
      <c r="AA562" s="4"/>
      <c r="AB562" s="4"/>
      <c r="AC562" s="52">
        <f>Z554+Z556</f>
        <v>0</v>
      </c>
    </row>
    <row r="563" spans="2:29" ht="15" customHeight="1" thickBot="1" x14ac:dyDescent="0.3">
      <c r="B563" s="99"/>
      <c r="C563" s="100"/>
      <c r="D563" s="118"/>
      <c r="E563" s="119"/>
      <c r="F563" s="119"/>
      <c r="G563" s="127"/>
      <c r="H563" s="128"/>
      <c r="I563" s="100"/>
      <c r="J563" s="129"/>
      <c r="K563" s="130"/>
      <c r="L563" s="130"/>
      <c r="M563" s="102"/>
      <c r="N563" s="131" t="s">
        <v>37</v>
      </c>
      <c r="O563" s="132"/>
      <c r="P563" s="132"/>
      <c r="Q563" s="132"/>
      <c r="R563" s="132"/>
      <c r="S563" s="132"/>
      <c r="T563" s="131" t="s">
        <v>38</v>
      </c>
      <c r="U563" s="133"/>
      <c r="V563" s="133"/>
      <c r="W563" s="133"/>
      <c r="X563" s="133"/>
      <c r="Y563" s="134"/>
      <c r="Z563" s="101" t="s">
        <v>34</v>
      </c>
      <c r="AA563" s="48"/>
      <c r="AB563" s="48"/>
      <c r="AC563" s="80" t="s">
        <v>33</v>
      </c>
    </row>
    <row r="564" spans="2:29" ht="15" customHeight="1" thickBot="1" x14ac:dyDescent="0.35">
      <c r="B564" s="19" t="s">
        <v>17</v>
      </c>
      <c r="C564" s="20">
        <f>C552+1</f>
        <v>47</v>
      </c>
      <c r="D564" s="114">
        <f>I552+1</f>
        <v>45697</v>
      </c>
      <c r="E564" s="115"/>
      <c r="F564" s="115"/>
      <c r="G564" s="115"/>
      <c r="H564" s="40" t="s">
        <v>18</v>
      </c>
      <c r="I564" s="116">
        <f>D564+6</f>
        <v>45703</v>
      </c>
      <c r="J564" s="117"/>
      <c r="K564" s="117"/>
      <c r="L564" s="117"/>
      <c r="M564" s="117"/>
      <c r="N564" s="117"/>
      <c r="O564" s="113">
        <f>SUM($Z566:$Z573)</f>
        <v>0</v>
      </c>
      <c r="P564" s="110"/>
      <c r="Q564" s="110"/>
      <c r="R564" s="109" t="s">
        <v>20</v>
      </c>
      <c r="S564" s="109"/>
      <c r="T564" s="113">
        <f>SUM($Z566:$Z573)+T552</f>
        <v>0</v>
      </c>
      <c r="U564" s="110"/>
      <c r="V564" s="110"/>
      <c r="W564" s="109" t="s">
        <v>19</v>
      </c>
      <c r="X564" s="109"/>
      <c r="Y564" s="110"/>
      <c r="Z564" s="50">
        <f>$T564/$AA$13</f>
        <v>0</v>
      </c>
      <c r="AA564" s="4"/>
      <c r="AB564" s="4"/>
      <c r="AC564" s="81">
        <f>AC$9</f>
        <v>0</v>
      </c>
    </row>
    <row r="565" spans="2:29" ht="15" customHeight="1" thickBot="1" x14ac:dyDescent="0.35">
      <c r="B565" s="29"/>
      <c r="C565" s="16"/>
      <c r="D565" s="111" t="s">
        <v>16</v>
      </c>
      <c r="E565" s="111"/>
      <c r="F565" s="112"/>
      <c r="G565" s="111" t="s">
        <v>9</v>
      </c>
      <c r="H565" s="111"/>
      <c r="I565" s="112"/>
      <c r="J565" s="1" t="s">
        <v>0</v>
      </c>
      <c r="K565" s="111" t="s">
        <v>11</v>
      </c>
      <c r="L565" s="111"/>
      <c r="M565" s="112"/>
      <c r="N565" s="111" t="s">
        <v>12</v>
      </c>
      <c r="O565" s="111"/>
      <c r="P565" s="112"/>
      <c r="Q565" s="111" t="s">
        <v>13</v>
      </c>
      <c r="R565" s="111"/>
      <c r="S565" s="112"/>
      <c r="T565" s="111" t="s">
        <v>14</v>
      </c>
      <c r="U565" s="111"/>
      <c r="V565" s="112"/>
      <c r="W565" s="111" t="s">
        <v>15</v>
      </c>
      <c r="X565" s="111"/>
      <c r="Y565" s="112"/>
      <c r="Z565" s="49" t="s">
        <v>24</v>
      </c>
      <c r="AA565" s="5">
        <v>864</v>
      </c>
      <c r="AB565" s="5"/>
      <c r="AC565" s="106" t="s">
        <v>23</v>
      </c>
    </row>
    <row r="566" spans="2:29" ht="15" customHeight="1" thickBot="1" x14ac:dyDescent="0.3">
      <c r="B566" s="30" t="s">
        <v>2</v>
      </c>
      <c r="C566" s="24"/>
      <c r="D566" s="68">
        <v>0</v>
      </c>
      <c r="E566" s="66" t="s">
        <v>10</v>
      </c>
      <c r="F566" s="67">
        <v>0</v>
      </c>
      <c r="G566" s="65">
        <v>0</v>
      </c>
      <c r="H566" s="66" t="s">
        <v>10</v>
      </c>
      <c r="I566" s="67">
        <v>0</v>
      </c>
      <c r="J566" s="63" t="s">
        <v>1</v>
      </c>
      <c r="K566" s="65">
        <v>0</v>
      </c>
      <c r="L566" s="66" t="s">
        <v>10</v>
      </c>
      <c r="M566" s="67">
        <v>0</v>
      </c>
      <c r="N566" s="65">
        <v>0</v>
      </c>
      <c r="O566" s="66" t="s">
        <v>10</v>
      </c>
      <c r="P566" s="67">
        <v>0</v>
      </c>
      <c r="Q566" s="65">
        <v>0</v>
      </c>
      <c r="R566" s="66" t="s">
        <v>10</v>
      </c>
      <c r="S566" s="67">
        <v>0</v>
      </c>
      <c r="T566" s="65">
        <v>0</v>
      </c>
      <c r="U566" s="66" t="s">
        <v>10</v>
      </c>
      <c r="V566" s="67">
        <v>0</v>
      </c>
      <c r="W566" s="65">
        <v>0</v>
      </c>
      <c r="X566" s="66" t="s">
        <v>10</v>
      </c>
      <c r="Y566" s="67">
        <v>0</v>
      </c>
      <c r="Z566" s="64">
        <f>AA566/60</f>
        <v>0</v>
      </c>
      <c r="AA566" s="6">
        <f>SUM($D566,$G566,$K566,$N566,$Q566,$T566,$W566)*60+$F566+$I566+$M566+$P566+$S566+$V566+$Y566</f>
        <v>0</v>
      </c>
      <c r="AB566" s="25"/>
      <c r="AC566" s="106" t="s">
        <v>29</v>
      </c>
    </row>
    <row r="567" spans="2:29" ht="15" customHeight="1" x14ac:dyDescent="0.25">
      <c r="B567" s="30" t="s">
        <v>3</v>
      </c>
      <c r="C567" s="24"/>
      <c r="D567" s="69">
        <v>0</v>
      </c>
      <c r="E567" s="3" t="s">
        <v>10</v>
      </c>
      <c r="F567" s="37">
        <v>0</v>
      </c>
      <c r="G567" s="35">
        <v>0</v>
      </c>
      <c r="H567" s="3" t="s">
        <v>10</v>
      </c>
      <c r="I567" s="37">
        <v>0</v>
      </c>
      <c r="J567" s="2" t="s">
        <v>1</v>
      </c>
      <c r="K567" s="35">
        <v>0</v>
      </c>
      <c r="L567" s="3" t="s">
        <v>10</v>
      </c>
      <c r="M567" s="37">
        <v>0</v>
      </c>
      <c r="N567" s="35">
        <v>0</v>
      </c>
      <c r="O567" s="3" t="s">
        <v>10</v>
      </c>
      <c r="P567" s="37">
        <v>0</v>
      </c>
      <c r="Q567" s="35">
        <v>0</v>
      </c>
      <c r="R567" s="3" t="s">
        <v>10</v>
      </c>
      <c r="S567" s="37">
        <v>0</v>
      </c>
      <c r="T567" s="35">
        <v>0</v>
      </c>
      <c r="U567" s="3" t="s">
        <v>10</v>
      </c>
      <c r="V567" s="37">
        <v>0</v>
      </c>
      <c r="W567" s="35">
        <v>0</v>
      </c>
      <c r="X567" s="3" t="s">
        <v>10</v>
      </c>
      <c r="Y567" s="37">
        <v>0</v>
      </c>
      <c r="Z567" s="21">
        <f t="shared" ref="Z567:Z573" si="92">AA567/60</f>
        <v>0</v>
      </c>
      <c r="AA567" s="6">
        <f t="shared" ref="AA567:AA573" si="93">SUM($D567,$G567,$K567,$N567,$Q567,$T567,$W567)*60+$F567+$I567+$M567+$P567+$S567+$V567+$Y567</f>
        <v>0</v>
      </c>
      <c r="AB567" s="25"/>
    </row>
    <row r="568" spans="2:29" ht="15" customHeight="1" x14ac:dyDescent="0.25">
      <c r="B568" s="31" t="s">
        <v>4</v>
      </c>
      <c r="C568" s="26"/>
      <c r="D568" s="71">
        <v>0</v>
      </c>
      <c r="E568" s="61" t="s">
        <v>10</v>
      </c>
      <c r="F568" s="62">
        <v>0</v>
      </c>
      <c r="G568" s="60">
        <v>0</v>
      </c>
      <c r="H568" s="61" t="s">
        <v>10</v>
      </c>
      <c r="I568" s="62">
        <v>0</v>
      </c>
      <c r="J568" s="63" t="s">
        <v>1</v>
      </c>
      <c r="K568" s="60">
        <v>0</v>
      </c>
      <c r="L568" s="61" t="s">
        <v>10</v>
      </c>
      <c r="M568" s="62">
        <v>0</v>
      </c>
      <c r="N568" s="60">
        <v>0</v>
      </c>
      <c r="O568" s="61" t="s">
        <v>10</v>
      </c>
      <c r="P568" s="62">
        <v>0</v>
      </c>
      <c r="Q568" s="60">
        <v>0</v>
      </c>
      <c r="R568" s="61" t="s">
        <v>10</v>
      </c>
      <c r="S568" s="62">
        <v>0</v>
      </c>
      <c r="T568" s="60">
        <v>0</v>
      </c>
      <c r="U568" s="61" t="s">
        <v>10</v>
      </c>
      <c r="V568" s="62">
        <v>0</v>
      </c>
      <c r="W568" s="60">
        <v>0</v>
      </c>
      <c r="X568" s="61" t="s">
        <v>10</v>
      </c>
      <c r="Y568" s="62">
        <v>0</v>
      </c>
      <c r="Z568" s="64">
        <f t="shared" si="92"/>
        <v>0</v>
      </c>
      <c r="AA568" s="6">
        <f t="shared" si="93"/>
        <v>0</v>
      </c>
      <c r="AB568" s="25"/>
      <c r="AC568" s="44" t="e">
        <f>SUM(Y568:AB568,O552,O564,O576,O588,O600,O612,O624,O636,#REF!,O660,O672,O684,O701,O713,O725,O742,O754,O766,O784,O796,O808,O826,O838,O850,O868)</f>
        <v>#REF!</v>
      </c>
    </row>
    <row r="569" spans="2:29" ht="15" customHeight="1" x14ac:dyDescent="0.25">
      <c r="B569" s="30" t="s">
        <v>6</v>
      </c>
      <c r="C569" s="27"/>
      <c r="D569" s="74">
        <v>0</v>
      </c>
      <c r="E569" s="75" t="s">
        <v>10</v>
      </c>
      <c r="F569" s="76">
        <v>0</v>
      </c>
      <c r="G569" s="77">
        <v>0</v>
      </c>
      <c r="H569" s="75" t="s">
        <v>10</v>
      </c>
      <c r="I569" s="76">
        <v>0</v>
      </c>
      <c r="J569" s="78" t="s">
        <v>1</v>
      </c>
      <c r="K569" s="77">
        <v>0</v>
      </c>
      <c r="L569" s="75" t="s">
        <v>10</v>
      </c>
      <c r="M569" s="76">
        <v>0</v>
      </c>
      <c r="N569" s="77">
        <v>0</v>
      </c>
      <c r="O569" s="75" t="s">
        <v>10</v>
      </c>
      <c r="P569" s="76">
        <v>0</v>
      </c>
      <c r="Q569" s="77">
        <v>0</v>
      </c>
      <c r="R569" s="75" t="s">
        <v>10</v>
      </c>
      <c r="S569" s="76">
        <v>0</v>
      </c>
      <c r="T569" s="77">
        <v>0</v>
      </c>
      <c r="U569" s="75" t="s">
        <v>10</v>
      </c>
      <c r="V569" s="76">
        <v>0</v>
      </c>
      <c r="W569" s="77">
        <v>0</v>
      </c>
      <c r="X569" s="75" t="s">
        <v>10</v>
      </c>
      <c r="Y569" s="76">
        <v>0</v>
      </c>
      <c r="Z569" s="79">
        <f t="shared" si="92"/>
        <v>0</v>
      </c>
      <c r="AA569" s="6">
        <f t="shared" si="93"/>
        <v>0</v>
      </c>
      <c r="AB569" s="25"/>
      <c r="AC569" s="44">
        <f>SUM(O880,O892,O910,O922,O934,O952,O964,O976,O994,O1006,O1018,O1036,O1048,O1060,O1078,O1090,O1102,O1120,O1132,O1144,O1162,O1174,O1186)</f>
        <v>0</v>
      </c>
    </row>
    <row r="570" spans="2:29" ht="15" customHeight="1" x14ac:dyDescent="0.25">
      <c r="B570" s="30" t="s">
        <v>5</v>
      </c>
      <c r="C570" s="27"/>
      <c r="D570" s="69">
        <v>0</v>
      </c>
      <c r="E570" s="3" t="s">
        <v>10</v>
      </c>
      <c r="F570" s="37">
        <v>0</v>
      </c>
      <c r="G570" s="35">
        <v>0</v>
      </c>
      <c r="H570" s="3" t="s">
        <v>10</v>
      </c>
      <c r="I570" s="37">
        <v>0</v>
      </c>
      <c r="J570" s="2" t="s">
        <v>1</v>
      </c>
      <c r="K570" s="35">
        <v>0</v>
      </c>
      <c r="L570" s="3" t="s">
        <v>10</v>
      </c>
      <c r="M570" s="37">
        <v>0</v>
      </c>
      <c r="N570" s="35">
        <v>0</v>
      </c>
      <c r="O570" s="3" t="s">
        <v>10</v>
      </c>
      <c r="P570" s="37">
        <v>0</v>
      </c>
      <c r="Q570" s="35">
        <v>0</v>
      </c>
      <c r="R570" s="3" t="s">
        <v>10</v>
      </c>
      <c r="S570" s="37">
        <v>0</v>
      </c>
      <c r="T570" s="35">
        <v>0</v>
      </c>
      <c r="U570" s="3" t="s">
        <v>10</v>
      </c>
      <c r="V570" s="37">
        <v>0</v>
      </c>
      <c r="W570" s="35">
        <v>0</v>
      </c>
      <c r="X570" s="3" t="s">
        <v>10</v>
      </c>
      <c r="Y570" s="37">
        <v>0</v>
      </c>
      <c r="Z570" s="21">
        <f t="shared" si="92"/>
        <v>0</v>
      </c>
      <c r="AA570" s="6">
        <f t="shared" si="93"/>
        <v>0</v>
      </c>
      <c r="AB570" s="25"/>
      <c r="AC570" s="43"/>
    </row>
    <row r="571" spans="2:29" ht="15" customHeight="1" x14ac:dyDescent="0.25">
      <c r="B571" s="32" t="s">
        <v>7</v>
      </c>
      <c r="C571" s="28"/>
      <c r="D571" s="69">
        <v>0</v>
      </c>
      <c r="E571" s="3" t="s">
        <v>10</v>
      </c>
      <c r="F571" s="37">
        <v>0</v>
      </c>
      <c r="G571" s="35">
        <v>0</v>
      </c>
      <c r="H571" s="3" t="s">
        <v>10</v>
      </c>
      <c r="I571" s="37">
        <v>0</v>
      </c>
      <c r="J571" s="2" t="s">
        <v>1</v>
      </c>
      <c r="K571" s="35">
        <v>0</v>
      </c>
      <c r="L571" s="3" t="s">
        <v>10</v>
      </c>
      <c r="M571" s="37">
        <v>0</v>
      </c>
      <c r="N571" s="35">
        <v>0</v>
      </c>
      <c r="O571" s="3" t="s">
        <v>10</v>
      </c>
      <c r="P571" s="37">
        <v>0</v>
      </c>
      <c r="Q571" s="35">
        <v>0</v>
      </c>
      <c r="R571" s="3" t="s">
        <v>10</v>
      </c>
      <c r="S571" s="37">
        <v>0</v>
      </c>
      <c r="T571" s="35">
        <v>0</v>
      </c>
      <c r="U571" s="3" t="s">
        <v>10</v>
      </c>
      <c r="V571" s="37">
        <v>0</v>
      </c>
      <c r="W571" s="35">
        <v>0</v>
      </c>
      <c r="X571" s="3" t="s">
        <v>10</v>
      </c>
      <c r="Y571" s="37">
        <v>0</v>
      </c>
      <c r="Z571" s="21">
        <f t="shared" si="92"/>
        <v>0</v>
      </c>
      <c r="AA571" s="6">
        <f t="shared" si="93"/>
        <v>0</v>
      </c>
      <c r="AB571" s="25"/>
      <c r="AC571" s="43"/>
    </row>
    <row r="572" spans="2:29" ht="15" customHeight="1" x14ac:dyDescent="0.25">
      <c r="B572" s="31" t="s">
        <v>8</v>
      </c>
      <c r="C572" s="26"/>
      <c r="D572" s="69">
        <v>0</v>
      </c>
      <c r="E572" s="3" t="s">
        <v>10</v>
      </c>
      <c r="F572" s="37">
        <v>0</v>
      </c>
      <c r="G572" s="35">
        <v>0</v>
      </c>
      <c r="H572" s="3" t="s">
        <v>10</v>
      </c>
      <c r="I572" s="37">
        <v>0</v>
      </c>
      <c r="J572" s="2" t="s">
        <v>1</v>
      </c>
      <c r="K572" s="35">
        <v>0</v>
      </c>
      <c r="L572" s="3" t="s">
        <v>10</v>
      </c>
      <c r="M572" s="37">
        <v>0</v>
      </c>
      <c r="N572" s="35">
        <v>0</v>
      </c>
      <c r="O572" s="3" t="s">
        <v>10</v>
      </c>
      <c r="P572" s="37">
        <v>0</v>
      </c>
      <c r="Q572" s="35">
        <v>0</v>
      </c>
      <c r="R572" s="3" t="s">
        <v>10</v>
      </c>
      <c r="S572" s="37">
        <v>0</v>
      </c>
      <c r="T572" s="35">
        <v>0</v>
      </c>
      <c r="U572" s="3" t="s">
        <v>10</v>
      </c>
      <c r="V572" s="37">
        <v>0</v>
      </c>
      <c r="W572" s="35">
        <v>0</v>
      </c>
      <c r="X572" s="3" t="s">
        <v>10</v>
      </c>
      <c r="Y572" s="37">
        <v>0</v>
      </c>
      <c r="Z572" s="21">
        <f t="shared" si="92"/>
        <v>0</v>
      </c>
      <c r="AA572" s="6">
        <f t="shared" si="93"/>
        <v>0</v>
      </c>
      <c r="AB572" s="25"/>
      <c r="AC572" s="43"/>
    </row>
    <row r="573" spans="2:29" ht="15" customHeight="1" thickBot="1" x14ac:dyDescent="0.3">
      <c r="B573" s="45" t="s">
        <v>25</v>
      </c>
      <c r="C573" s="33"/>
      <c r="D573" s="70">
        <v>0</v>
      </c>
      <c r="E573" s="39" t="s">
        <v>10</v>
      </c>
      <c r="F573" s="38">
        <v>0</v>
      </c>
      <c r="G573" s="36">
        <v>0</v>
      </c>
      <c r="H573" s="39" t="s">
        <v>10</v>
      </c>
      <c r="I573" s="38">
        <v>0</v>
      </c>
      <c r="J573" s="22" t="s">
        <v>1</v>
      </c>
      <c r="K573" s="36">
        <v>0</v>
      </c>
      <c r="L573" s="39" t="s">
        <v>10</v>
      </c>
      <c r="M573" s="38">
        <v>0</v>
      </c>
      <c r="N573" s="36">
        <v>0</v>
      </c>
      <c r="O573" s="39" t="s">
        <v>10</v>
      </c>
      <c r="P573" s="38">
        <v>0</v>
      </c>
      <c r="Q573" s="36">
        <v>0</v>
      </c>
      <c r="R573" s="39" t="s">
        <v>10</v>
      </c>
      <c r="S573" s="38">
        <v>0</v>
      </c>
      <c r="T573" s="36">
        <v>0</v>
      </c>
      <c r="U573" s="39" t="s">
        <v>10</v>
      </c>
      <c r="V573" s="38">
        <v>0</v>
      </c>
      <c r="W573" s="36">
        <v>0</v>
      </c>
      <c r="X573" s="39" t="s">
        <v>10</v>
      </c>
      <c r="Y573" s="38">
        <v>0</v>
      </c>
      <c r="Z573" s="23">
        <f t="shared" si="92"/>
        <v>0</v>
      </c>
      <c r="AA573" s="6">
        <f t="shared" si="93"/>
        <v>0</v>
      </c>
      <c r="AB573" s="25"/>
      <c r="AC573" s="43"/>
    </row>
    <row r="574" spans="2:29" ht="5.0999999999999996" customHeight="1" thickBot="1" x14ac:dyDescent="0.3">
      <c r="AA574" s="4"/>
      <c r="AB574" s="4"/>
      <c r="AC574" s="52">
        <f>Z566+Z568</f>
        <v>0</v>
      </c>
    </row>
    <row r="575" spans="2:29" ht="15" customHeight="1" thickBot="1" x14ac:dyDescent="0.3">
      <c r="B575" s="99"/>
      <c r="C575" s="100"/>
      <c r="D575" s="118"/>
      <c r="E575" s="119"/>
      <c r="F575" s="119"/>
      <c r="G575" s="127"/>
      <c r="H575" s="128"/>
      <c r="I575" s="100"/>
      <c r="J575" s="129"/>
      <c r="K575" s="130"/>
      <c r="L575" s="130"/>
      <c r="M575" s="102"/>
      <c r="N575" s="131" t="s">
        <v>37</v>
      </c>
      <c r="O575" s="132"/>
      <c r="P575" s="132"/>
      <c r="Q575" s="132"/>
      <c r="R575" s="132"/>
      <c r="S575" s="132"/>
      <c r="T575" s="131" t="s">
        <v>38</v>
      </c>
      <c r="U575" s="133"/>
      <c r="V575" s="133"/>
      <c r="W575" s="133"/>
      <c r="X575" s="133"/>
      <c r="Y575" s="134"/>
      <c r="Z575" s="101" t="s">
        <v>34</v>
      </c>
      <c r="AA575" s="48"/>
      <c r="AB575" s="48"/>
      <c r="AC575" s="80" t="s">
        <v>33</v>
      </c>
    </row>
    <row r="576" spans="2:29" ht="15" customHeight="1" thickBot="1" x14ac:dyDescent="0.35">
      <c r="B576" s="19" t="s">
        <v>17</v>
      </c>
      <c r="C576" s="20">
        <f>C564+1</f>
        <v>48</v>
      </c>
      <c r="D576" s="114">
        <f>I564+1</f>
        <v>45704</v>
      </c>
      <c r="E576" s="115"/>
      <c r="F576" s="115"/>
      <c r="G576" s="115"/>
      <c r="H576" s="40" t="s">
        <v>18</v>
      </c>
      <c r="I576" s="116">
        <f>D576+6</f>
        <v>45710</v>
      </c>
      <c r="J576" s="117"/>
      <c r="K576" s="117"/>
      <c r="L576" s="117"/>
      <c r="M576" s="117"/>
      <c r="N576" s="117"/>
      <c r="O576" s="113">
        <f>SUM($Z578:$Z585)</f>
        <v>0</v>
      </c>
      <c r="P576" s="110"/>
      <c r="Q576" s="110"/>
      <c r="R576" s="109" t="s">
        <v>20</v>
      </c>
      <c r="S576" s="109"/>
      <c r="T576" s="113">
        <f>SUM($Z578:$Z585)+T564</f>
        <v>0</v>
      </c>
      <c r="U576" s="110"/>
      <c r="V576" s="110"/>
      <c r="W576" s="109" t="s">
        <v>19</v>
      </c>
      <c r="X576" s="109"/>
      <c r="Y576" s="110"/>
      <c r="Z576" s="50">
        <f>$T576/$AA$13</f>
        <v>0</v>
      </c>
      <c r="AA576" s="4"/>
      <c r="AB576" s="4"/>
      <c r="AC576" s="81">
        <f>AC$9</f>
        <v>0</v>
      </c>
    </row>
    <row r="577" spans="2:29" ht="15" customHeight="1" thickBot="1" x14ac:dyDescent="0.35">
      <c r="B577" s="29"/>
      <c r="C577" s="16"/>
      <c r="D577" s="111" t="s">
        <v>16</v>
      </c>
      <c r="E577" s="111"/>
      <c r="F577" s="112"/>
      <c r="G577" s="111" t="s">
        <v>9</v>
      </c>
      <c r="H577" s="111"/>
      <c r="I577" s="112"/>
      <c r="J577" s="1" t="s">
        <v>0</v>
      </c>
      <c r="K577" s="111" t="s">
        <v>11</v>
      </c>
      <c r="L577" s="111"/>
      <c r="M577" s="112"/>
      <c r="N577" s="111" t="s">
        <v>12</v>
      </c>
      <c r="O577" s="111"/>
      <c r="P577" s="112"/>
      <c r="Q577" s="111" t="s">
        <v>13</v>
      </c>
      <c r="R577" s="111"/>
      <c r="S577" s="112"/>
      <c r="T577" s="111" t="s">
        <v>14</v>
      </c>
      <c r="U577" s="111"/>
      <c r="V577" s="112"/>
      <c r="W577" s="111" t="s">
        <v>15</v>
      </c>
      <c r="X577" s="111"/>
      <c r="Y577" s="112"/>
      <c r="Z577" s="49" t="s">
        <v>24</v>
      </c>
      <c r="AA577" s="5">
        <v>864</v>
      </c>
      <c r="AB577" s="5"/>
      <c r="AC577" s="106" t="s">
        <v>23</v>
      </c>
    </row>
    <row r="578" spans="2:29" ht="15" customHeight="1" thickBot="1" x14ac:dyDescent="0.3">
      <c r="B578" s="30" t="s">
        <v>2</v>
      </c>
      <c r="C578" s="24"/>
      <c r="D578" s="68">
        <v>0</v>
      </c>
      <c r="E578" s="66" t="s">
        <v>10</v>
      </c>
      <c r="F578" s="67">
        <v>0</v>
      </c>
      <c r="G578" s="65">
        <v>0</v>
      </c>
      <c r="H578" s="66" t="s">
        <v>10</v>
      </c>
      <c r="I578" s="67">
        <v>0</v>
      </c>
      <c r="J578" s="63" t="s">
        <v>1</v>
      </c>
      <c r="K578" s="65">
        <v>0</v>
      </c>
      <c r="L578" s="66" t="s">
        <v>10</v>
      </c>
      <c r="M578" s="67">
        <v>0</v>
      </c>
      <c r="N578" s="65">
        <v>0</v>
      </c>
      <c r="O578" s="66" t="s">
        <v>10</v>
      </c>
      <c r="P578" s="67">
        <v>0</v>
      </c>
      <c r="Q578" s="65">
        <v>0</v>
      </c>
      <c r="R578" s="66" t="s">
        <v>10</v>
      </c>
      <c r="S578" s="67">
        <v>0</v>
      </c>
      <c r="T578" s="65">
        <v>0</v>
      </c>
      <c r="U578" s="66" t="s">
        <v>10</v>
      </c>
      <c r="V578" s="67">
        <v>0</v>
      </c>
      <c r="W578" s="65">
        <v>0</v>
      </c>
      <c r="X578" s="66" t="s">
        <v>10</v>
      </c>
      <c r="Y578" s="67">
        <v>0</v>
      </c>
      <c r="Z578" s="64">
        <f>AA578/60</f>
        <v>0</v>
      </c>
      <c r="AA578" s="6">
        <f>SUM($D578,$G578,$K578,$N578,$Q578,$T578,$W578)*60+$F578+$I578+$M578+$P578+$S578+$V578+$Y578</f>
        <v>0</v>
      </c>
      <c r="AB578" s="25"/>
      <c r="AC578" s="106" t="s">
        <v>29</v>
      </c>
    </row>
    <row r="579" spans="2:29" ht="15" customHeight="1" x14ac:dyDescent="0.25">
      <c r="B579" s="30" t="s">
        <v>3</v>
      </c>
      <c r="C579" s="24"/>
      <c r="D579" s="69">
        <v>0</v>
      </c>
      <c r="E579" s="3" t="s">
        <v>10</v>
      </c>
      <c r="F579" s="37">
        <v>0</v>
      </c>
      <c r="G579" s="35">
        <v>0</v>
      </c>
      <c r="H579" s="3" t="s">
        <v>10</v>
      </c>
      <c r="I579" s="37">
        <v>0</v>
      </c>
      <c r="J579" s="2" t="s">
        <v>1</v>
      </c>
      <c r="K579" s="35">
        <v>0</v>
      </c>
      <c r="L579" s="3" t="s">
        <v>10</v>
      </c>
      <c r="M579" s="37">
        <v>0</v>
      </c>
      <c r="N579" s="35">
        <v>0</v>
      </c>
      <c r="O579" s="3" t="s">
        <v>10</v>
      </c>
      <c r="P579" s="37">
        <v>0</v>
      </c>
      <c r="Q579" s="35">
        <v>0</v>
      </c>
      <c r="R579" s="3" t="s">
        <v>10</v>
      </c>
      <c r="S579" s="37">
        <v>0</v>
      </c>
      <c r="T579" s="35">
        <v>0</v>
      </c>
      <c r="U579" s="3" t="s">
        <v>10</v>
      </c>
      <c r="V579" s="37">
        <v>0</v>
      </c>
      <c r="W579" s="35">
        <v>0</v>
      </c>
      <c r="X579" s="3" t="s">
        <v>10</v>
      </c>
      <c r="Y579" s="37">
        <v>0</v>
      </c>
      <c r="Z579" s="21">
        <f t="shared" ref="Z579:Z585" si="94">AA579/60</f>
        <v>0</v>
      </c>
      <c r="AA579" s="6">
        <f t="shared" ref="AA579:AA585" si="95">SUM($D579,$G579,$K579,$N579,$Q579,$T579,$W579)*60+$F579+$I579+$M579+$P579+$S579+$V579+$Y579</f>
        <v>0</v>
      </c>
      <c r="AB579" s="25"/>
    </row>
    <row r="580" spans="2:29" ht="15" customHeight="1" x14ac:dyDescent="0.25">
      <c r="B580" s="31" t="s">
        <v>4</v>
      </c>
      <c r="C580" s="26"/>
      <c r="D580" s="71">
        <v>0</v>
      </c>
      <c r="E580" s="61" t="s">
        <v>10</v>
      </c>
      <c r="F580" s="62">
        <v>0</v>
      </c>
      <c r="G580" s="60">
        <v>0</v>
      </c>
      <c r="H580" s="61" t="s">
        <v>10</v>
      </c>
      <c r="I580" s="62">
        <v>0</v>
      </c>
      <c r="J580" s="63" t="s">
        <v>1</v>
      </c>
      <c r="K580" s="60">
        <v>0</v>
      </c>
      <c r="L580" s="61" t="s">
        <v>10</v>
      </c>
      <c r="M580" s="62">
        <v>0</v>
      </c>
      <c r="N580" s="60">
        <v>0</v>
      </c>
      <c r="O580" s="61" t="s">
        <v>10</v>
      </c>
      <c r="P580" s="62">
        <v>0</v>
      </c>
      <c r="Q580" s="60">
        <v>0</v>
      </c>
      <c r="R580" s="61" t="s">
        <v>10</v>
      </c>
      <c r="S580" s="62">
        <v>0</v>
      </c>
      <c r="T580" s="60">
        <v>0</v>
      </c>
      <c r="U580" s="61" t="s">
        <v>10</v>
      </c>
      <c r="V580" s="62">
        <v>0</v>
      </c>
      <c r="W580" s="60">
        <v>0</v>
      </c>
      <c r="X580" s="61" t="s">
        <v>10</v>
      </c>
      <c r="Y580" s="62">
        <v>0</v>
      </c>
      <c r="Z580" s="64">
        <f t="shared" si="94"/>
        <v>0</v>
      </c>
      <c r="AA580" s="6">
        <f t="shared" si="95"/>
        <v>0</v>
      </c>
      <c r="AB580" s="25"/>
      <c r="AC580" s="103">
        <f>SUM(Y580:AB580,N564,O576,O588,O600,O612,O624,O636,O648,O660,O672,O684,O696,O708,O720,O732,O744,O756,O768,O780,O792,O804,O816,O828,O840,O852)</f>
        <v>0</v>
      </c>
    </row>
    <row r="581" spans="2:29" ht="15" customHeight="1" x14ac:dyDescent="0.25">
      <c r="B581" s="30" t="s">
        <v>6</v>
      </c>
      <c r="C581" s="27"/>
      <c r="D581" s="74">
        <v>0</v>
      </c>
      <c r="E581" s="75" t="s">
        <v>10</v>
      </c>
      <c r="F581" s="76">
        <v>0</v>
      </c>
      <c r="G581" s="77">
        <v>0</v>
      </c>
      <c r="H581" s="75" t="s">
        <v>10</v>
      </c>
      <c r="I581" s="76">
        <v>0</v>
      </c>
      <c r="J581" s="78" t="s">
        <v>1</v>
      </c>
      <c r="K581" s="77">
        <v>0</v>
      </c>
      <c r="L581" s="75" t="s">
        <v>10</v>
      </c>
      <c r="M581" s="76">
        <v>0</v>
      </c>
      <c r="N581" s="77">
        <v>0</v>
      </c>
      <c r="O581" s="75" t="s">
        <v>10</v>
      </c>
      <c r="P581" s="76">
        <v>0</v>
      </c>
      <c r="Q581" s="77">
        <v>0</v>
      </c>
      <c r="R581" s="75" t="s">
        <v>10</v>
      </c>
      <c r="S581" s="76">
        <v>0</v>
      </c>
      <c r="T581" s="77">
        <v>0</v>
      </c>
      <c r="U581" s="75" t="s">
        <v>10</v>
      </c>
      <c r="V581" s="76">
        <v>0</v>
      </c>
      <c r="W581" s="77">
        <v>0</v>
      </c>
      <c r="X581" s="75" t="s">
        <v>10</v>
      </c>
      <c r="Y581" s="76">
        <v>0</v>
      </c>
      <c r="Z581" s="79">
        <f t="shared" si="94"/>
        <v>0</v>
      </c>
      <c r="AA581" s="6">
        <f t="shared" si="95"/>
        <v>0</v>
      </c>
      <c r="AB581" s="25"/>
      <c r="AC581" s="103">
        <f>SUM(O864,O876,O888,O900,O912,O924,O936,O948,O960,O972,O984,O996,O1008,O1020,O1032,O1044,O1056,O1068,O1080,O1092,O1104,O1116,O1128)</f>
        <v>0</v>
      </c>
    </row>
    <row r="582" spans="2:29" ht="15" customHeight="1" x14ac:dyDescent="0.25">
      <c r="B582" s="30" t="s">
        <v>5</v>
      </c>
      <c r="C582" s="27"/>
      <c r="D582" s="69">
        <v>0</v>
      </c>
      <c r="E582" s="3" t="s">
        <v>10</v>
      </c>
      <c r="F582" s="37">
        <v>0</v>
      </c>
      <c r="G582" s="35">
        <v>0</v>
      </c>
      <c r="H582" s="3" t="s">
        <v>10</v>
      </c>
      <c r="I582" s="37">
        <v>0</v>
      </c>
      <c r="J582" s="2" t="s">
        <v>1</v>
      </c>
      <c r="K582" s="35">
        <v>0</v>
      </c>
      <c r="L582" s="3" t="s">
        <v>10</v>
      </c>
      <c r="M582" s="37">
        <v>0</v>
      </c>
      <c r="N582" s="35">
        <v>0</v>
      </c>
      <c r="O582" s="3" t="s">
        <v>10</v>
      </c>
      <c r="P582" s="37">
        <v>0</v>
      </c>
      <c r="Q582" s="35">
        <v>0</v>
      </c>
      <c r="R582" s="3" t="s">
        <v>10</v>
      </c>
      <c r="S582" s="37">
        <v>0</v>
      </c>
      <c r="T582" s="35">
        <v>0</v>
      </c>
      <c r="U582" s="3" t="s">
        <v>10</v>
      </c>
      <c r="V582" s="37">
        <v>0</v>
      </c>
      <c r="W582" s="35">
        <v>0</v>
      </c>
      <c r="X582" s="3" t="s">
        <v>10</v>
      </c>
      <c r="Y582" s="37">
        <v>0</v>
      </c>
      <c r="Z582" s="21">
        <f t="shared" si="94"/>
        <v>0</v>
      </c>
      <c r="AA582" s="6">
        <f t="shared" si="95"/>
        <v>0</v>
      </c>
      <c r="AB582" s="25"/>
      <c r="AC582" s="43"/>
    </row>
    <row r="583" spans="2:29" ht="15" customHeight="1" x14ac:dyDescent="0.25">
      <c r="B583" s="32" t="s">
        <v>7</v>
      </c>
      <c r="C583" s="28"/>
      <c r="D583" s="69">
        <v>0</v>
      </c>
      <c r="E583" s="3" t="s">
        <v>10</v>
      </c>
      <c r="F583" s="37">
        <v>0</v>
      </c>
      <c r="G583" s="35">
        <v>0</v>
      </c>
      <c r="H583" s="3" t="s">
        <v>10</v>
      </c>
      <c r="I583" s="37">
        <v>0</v>
      </c>
      <c r="J583" s="2" t="s">
        <v>1</v>
      </c>
      <c r="K583" s="35">
        <v>0</v>
      </c>
      <c r="L583" s="3" t="s">
        <v>10</v>
      </c>
      <c r="M583" s="37">
        <v>0</v>
      </c>
      <c r="N583" s="35">
        <v>0</v>
      </c>
      <c r="O583" s="3" t="s">
        <v>10</v>
      </c>
      <c r="P583" s="37">
        <v>0</v>
      </c>
      <c r="Q583" s="35">
        <v>0</v>
      </c>
      <c r="R583" s="3" t="s">
        <v>10</v>
      </c>
      <c r="S583" s="37">
        <v>0</v>
      </c>
      <c r="T583" s="35">
        <v>0</v>
      </c>
      <c r="U583" s="3" t="s">
        <v>10</v>
      </c>
      <c r="V583" s="37">
        <v>0</v>
      </c>
      <c r="W583" s="35">
        <v>0</v>
      </c>
      <c r="X583" s="3" t="s">
        <v>10</v>
      </c>
      <c r="Y583" s="37">
        <v>0</v>
      </c>
      <c r="Z583" s="21">
        <f t="shared" si="94"/>
        <v>0</v>
      </c>
      <c r="AA583" s="6">
        <f t="shared" si="95"/>
        <v>0</v>
      </c>
      <c r="AB583" s="25"/>
      <c r="AC583" s="43"/>
    </row>
    <row r="584" spans="2:29" ht="15" customHeight="1" x14ac:dyDescent="0.25">
      <c r="B584" s="31" t="s">
        <v>8</v>
      </c>
      <c r="C584" s="26"/>
      <c r="D584" s="69">
        <v>0</v>
      </c>
      <c r="E584" s="3" t="s">
        <v>10</v>
      </c>
      <c r="F584" s="37">
        <v>0</v>
      </c>
      <c r="G584" s="35">
        <v>0</v>
      </c>
      <c r="H584" s="3" t="s">
        <v>10</v>
      </c>
      <c r="I584" s="37">
        <v>0</v>
      </c>
      <c r="J584" s="2" t="s">
        <v>1</v>
      </c>
      <c r="K584" s="35">
        <v>0</v>
      </c>
      <c r="L584" s="3" t="s">
        <v>10</v>
      </c>
      <c r="M584" s="37">
        <v>0</v>
      </c>
      <c r="N584" s="35">
        <v>0</v>
      </c>
      <c r="O584" s="3" t="s">
        <v>10</v>
      </c>
      <c r="P584" s="37">
        <v>0</v>
      </c>
      <c r="Q584" s="35">
        <v>0</v>
      </c>
      <c r="R584" s="3" t="s">
        <v>10</v>
      </c>
      <c r="S584" s="37">
        <v>0</v>
      </c>
      <c r="T584" s="35">
        <v>0</v>
      </c>
      <c r="U584" s="3" t="s">
        <v>10</v>
      </c>
      <c r="V584" s="37">
        <v>0</v>
      </c>
      <c r="W584" s="35">
        <v>0</v>
      </c>
      <c r="X584" s="3" t="s">
        <v>10</v>
      </c>
      <c r="Y584" s="37">
        <v>0</v>
      </c>
      <c r="Z584" s="21">
        <f t="shared" si="94"/>
        <v>0</v>
      </c>
      <c r="AA584" s="6">
        <f t="shared" si="95"/>
        <v>0</v>
      </c>
      <c r="AB584" s="25"/>
      <c r="AC584" s="43"/>
    </row>
    <row r="585" spans="2:29" ht="15" customHeight="1" thickBot="1" x14ac:dyDescent="0.3">
      <c r="B585" s="45" t="s">
        <v>25</v>
      </c>
      <c r="C585" s="33"/>
      <c r="D585" s="70">
        <v>0</v>
      </c>
      <c r="E585" s="39" t="s">
        <v>10</v>
      </c>
      <c r="F585" s="38">
        <v>0</v>
      </c>
      <c r="G585" s="36">
        <v>0</v>
      </c>
      <c r="H585" s="39" t="s">
        <v>10</v>
      </c>
      <c r="I585" s="38">
        <v>0</v>
      </c>
      <c r="J585" s="22" t="s">
        <v>1</v>
      </c>
      <c r="K585" s="36">
        <v>0</v>
      </c>
      <c r="L585" s="39" t="s">
        <v>10</v>
      </c>
      <c r="M585" s="38">
        <v>0</v>
      </c>
      <c r="N585" s="36">
        <v>0</v>
      </c>
      <c r="O585" s="39" t="s">
        <v>10</v>
      </c>
      <c r="P585" s="38">
        <v>0</v>
      </c>
      <c r="Q585" s="36">
        <v>0</v>
      </c>
      <c r="R585" s="39" t="s">
        <v>10</v>
      </c>
      <c r="S585" s="38">
        <v>0</v>
      </c>
      <c r="T585" s="36">
        <v>0</v>
      </c>
      <c r="U585" s="39" t="s">
        <v>10</v>
      </c>
      <c r="V585" s="38">
        <v>0</v>
      </c>
      <c r="W585" s="36">
        <v>0</v>
      </c>
      <c r="X585" s="39" t="s">
        <v>10</v>
      </c>
      <c r="Y585" s="38">
        <v>0</v>
      </c>
      <c r="Z585" s="23">
        <f t="shared" si="94"/>
        <v>0</v>
      </c>
      <c r="AA585" s="6">
        <f t="shared" si="95"/>
        <v>0</v>
      </c>
      <c r="AB585" s="25"/>
      <c r="AC585" s="46"/>
    </row>
    <row r="586" spans="2:29" ht="5.0999999999999996" customHeight="1" thickBot="1" x14ac:dyDescent="0.3">
      <c r="AC586" s="52">
        <f>Z578+Z580</f>
        <v>0</v>
      </c>
    </row>
    <row r="587" spans="2:29" ht="15" customHeight="1" thickBot="1" x14ac:dyDescent="0.3">
      <c r="B587" s="99"/>
      <c r="C587" s="100"/>
      <c r="D587" s="118"/>
      <c r="E587" s="119"/>
      <c r="F587" s="119"/>
      <c r="G587" s="127"/>
      <c r="H587" s="128"/>
      <c r="I587" s="100"/>
      <c r="J587" s="129"/>
      <c r="K587" s="130"/>
      <c r="L587" s="130"/>
      <c r="M587" s="102"/>
      <c r="N587" s="131" t="s">
        <v>37</v>
      </c>
      <c r="O587" s="132"/>
      <c r="P587" s="132"/>
      <c r="Q587" s="132"/>
      <c r="R587" s="132"/>
      <c r="S587" s="132"/>
      <c r="T587" s="131" t="s">
        <v>38</v>
      </c>
      <c r="U587" s="133"/>
      <c r="V587" s="133"/>
      <c r="W587" s="133"/>
      <c r="X587" s="133"/>
      <c r="Y587" s="134"/>
      <c r="Z587" s="101" t="s">
        <v>34</v>
      </c>
      <c r="AA587" s="48"/>
      <c r="AB587" s="48"/>
      <c r="AC587" s="80" t="s">
        <v>33</v>
      </c>
    </row>
    <row r="588" spans="2:29" ht="15" customHeight="1" thickBot="1" x14ac:dyDescent="0.35">
      <c r="B588" s="19" t="s">
        <v>17</v>
      </c>
      <c r="C588" s="20">
        <f>C576+1</f>
        <v>49</v>
      </c>
      <c r="D588" s="114">
        <f>I576+1</f>
        <v>45711</v>
      </c>
      <c r="E588" s="115"/>
      <c r="F588" s="115"/>
      <c r="G588" s="115"/>
      <c r="H588" s="40" t="s">
        <v>18</v>
      </c>
      <c r="I588" s="116">
        <f>D588+6</f>
        <v>45717</v>
      </c>
      <c r="J588" s="117"/>
      <c r="K588" s="117"/>
      <c r="L588" s="117"/>
      <c r="M588" s="117"/>
      <c r="N588" s="117"/>
      <c r="O588" s="113">
        <f>SUM($Z590:$Z597)</f>
        <v>0</v>
      </c>
      <c r="P588" s="110"/>
      <c r="Q588" s="110"/>
      <c r="R588" s="109" t="s">
        <v>20</v>
      </c>
      <c r="S588" s="109"/>
      <c r="T588" s="113">
        <f>SUM($Z590:$Z597)+T576</f>
        <v>0</v>
      </c>
      <c r="U588" s="110"/>
      <c r="V588" s="110"/>
      <c r="W588" s="109" t="s">
        <v>19</v>
      </c>
      <c r="X588" s="109"/>
      <c r="Y588" s="110"/>
      <c r="Z588" s="50">
        <f>$T588/$AA$13</f>
        <v>0</v>
      </c>
      <c r="AA588" s="4"/>
      <c r="AB588" s="4"/>
      <c r="AC588" s="81">
        <f>AC$9</f>
        <v>0</v>
      </c>
    </row>
    <row r="589" spans="2:29" ht="15" customHeight="1" thickBot="1" x14ac:dyDescent="0.35">
      <c r="B589" s="29"/>
      <c r="C589" s="16"/>
      <c r="D589" s="111" t="s">
        <v>16</v>
      </c>
      <c r="E589" s="111"/>
      <c r="F589" s="112"/>
      <c r="G589" s="111" t="s">
        <v>9</v>
      </c>
      <c r="H589" s="111"/>
      <c r="I589" s="112"/>
      <c r="J589" s="1" t="s">
        <v>0</v>
      </c>
      <c r="K589" s="111" t="s">
        <v>11</v>
      </c>
      <c r="L589" s="111"/>
      <c r="M589" s="112"/>
      <c r="N589" s="111" t="s">
        <v>12</v>
      </c>
      <c r="O589" s="111"/>
      <c r="P589" s="112"/>
      <c r="Q589" s="111" t="s">
        <v>13</v>
      </c>
      <c r="R589" s="111"/>
      <c r="S589" s="112"/>
      <c r="T589" s="111" t="s">
        <v>14</v>
      </c>
      <c r="U589" s="111"/>
      <c r="V589" s="112"/>
      <c r="W589" s="111" t="s">
        <v>15</v>
      </c>
      <c r="X589" s="111"/>
      <c r="Y589" s="112"/>
      <c r="Z589" s="49" t="s">
        <v>24</v>
      </c>
      <c r="AA589" s="5">
        <v>864</v>
      </c>
      <c r="AB589" s="5"/>
      <c r="AC589" s="106" t="s">
        <v>23</v>
      </c>
    </row>
    <row r="590" spans="2:29" ht="15" customHeight="1" thickBot="1" x14ac:dyDescent="0.3">
      <c r="B590" s="30" t="s">
        <v>2</v>
      </c>
      <c r="C590" s="24"/>
      <c r="D590" s="68">
        <v>0</v>
      </c>
      <c r="E590" s="66" t="s">
        <v>10</v>
      </c>
      <c r="F590" s="67">
        <v>0</v>
      </c>
      <c r="G590" s="65">
        <v>0</v>
      </c>
      <c r="H590" s="66" t="s">
        <v>10</v>
      </c>
      <c r="I590" s="67">
        <v>0</v>
      </c>
      <c r="J590" s="63" t="s">
        <v>1</v>
      </c>
      <c r="K590" s="65">
        <v>0</v>
      </c>
      <c r="L590" s="66" t="s">
        <v>10</v>
      </c>
      <c r="M590" s="67">
        <v>0</v>
      </c>
      <c r="N590" s="65">
        <v>0</v>
      </c>
      <c r="O590" s="66" t="s">
        <v>10</v>
      </c>
      <c r="P590" s="67">
        <v>0</v>
      </c>
      <c r="Q590" s="65">
        <v>0</v>
      </c>
      <c r="R590" s="66" t="s">
        <v>10</v>
      </c>
      <c r="S590" s="67">
        <v>0</v>
      </c>
      <c r="T590" s="65">
        <v>0</v>
      </c>
      <c r="U590" s="66" t="s">
        <v>10</v>
      </c>
      <c r="V590" s="67">
        <v>0</v>
      </c>
      <c r="W590" s="65">
        <v>0</v>
      </c>
      <c r="X590" s="66" t="s">
        <v>10</v>
      </c>
      <c r="Y590" s="67">
        <v>0</v>
      </c>
      <c r="Z590" s="64">
        <f>AA590/60</f>
        <v>0</v>
      </c>
      <c r="AA590" s="6">
        <f>SUM($D590,$G590,$K590,$N590,$Q590,$T590,$W590)*60+$F590+$I590+$M590+$P590+$S590+$V590+$Y590</f>
        <v>0</v>
      </c>
      <c r="AB590" s="25"/>
      <c r="AC590" s="106" t="s">
        <v>29</v>
      </c>
    </row>
    <row r="591" spans="2:29" ht="15" customHeight="1" x14ac:dyDescent="0.25">
      <c r="B591" s="30" t="s">
        <v>3</v>
      </c>
      <c r="C591" s="24"/>
      <c r="D591" s="69">
        <v>0</v>
      </c>
      <c r="E591" s="3" t="s">
        <v>10</v>
      </c>
      <c r="F591" s="37">
        <v>0</v>
      </c>
      <c r="G591" s="35">
        <v>0</v>
      </c>
      <c r="H591" s="3" t="s">
        <v>10</v>
      </c>
      <c r="I591" s="37">
        <v>0</v>
      </c>
      <c r="J591" s="2" t="s">
        <v>1</v>
      </c>
      <c r="K591" s="35">
        <v>0</v>
      </c>
      <c r="L591" s="3" t="s">
        <v>10</v>
      </c>
      <c r="M591" s="37">
        <v>0</v>
      </c>
      <c r="N591" s="35">
        <v>0</v>
      </c>
      <c r="O591" s="3" t="s">
        <v>10</v>
      </c>
      <c r="P591" s="37">
        <v>0</v>
      </c>
      <c r="Q591" s="35">
        <v>0</v>
      </c>
      <c r="R591" s="3" t="s">
        <v>10</v>
      </c>
      <c r="S591" s="37">
        <v>0</v>
      </c>
      <c r="T591" s="35">
        <v>0</v>
      </c>
      <c r="U591" s="3" t="s">
        <v>10</v>
      </c>
      <c r="V591" s="37">
        <v>0</v>
      </c>
      <c r="W591" s="35">
        <v>0</v>
      </c>
      <c r="X591" s="3" t="s">
        <v>10</v>
      </c>
      <c r="Y591" s="37">
        <v>0</v>
      </c>
      <c r="Z591" s="21">
        <f t="shared" ref="Z591:Z597" si="96">AA591/60</f>
        <v>0</v>
      </c>
      <c r="AA591" s="6">
        <f t="shared" ref="AA591:AA597" si="97">SUM($D591,$G591,$K591,$N591,$Q591,$T591,$W591)*60+$F591+$I591+$M591+$P591+$S591+$V591+$Y591</f>
        <v>0</v>
      </c>
      <c r="AB591" s="25"/>
    </row>
    <row r="592" spans="2:29" ht="15" customHeight="1" x14ac:dyDescent="0.25">
      <c r="B592" s="31" t="s">
        <v>4</v>
      </c>
      <c r="C592" s="26"/>
      <c r="D592" s="71">
        <v>0</v>
      </c>
      <c r="E592" s="61" t="s">
        <v>10</v>
      </c>
      <c r="F592" s="62">
        <v>0</v>
      </c>
      <c r="G592" s="60">
        <v>0</v>
      </c>
      <c r="H592" s="61" t="s">
        <v>10</v>
      </c>
      <c r="I592" s="62">
        <v>0</v>
      </c>
      <c r="J592" s="63" t="s">
        <v>1</v>
      </c>
      <c r="K592" s="60">
        <v>0</v>
      </c>
      <c r="L592" s="61" t="s">
        <v>10</v>
      </c>
      <c r="M592" s="62">
        <v>0</v>
      </c>
      <c r="N592" s="60">
        <v>0</v>
      </c>
      <c r="O592" s="61" t="s">
        <v>10</v>
      </c>
      <c r="P592" s="62">
        <v>0</v>
      </c>
      <c r="Q592" s="60">
        <v>0</v>
      </c>
      <c r="R592" s="61" t="s">
        <v>10</v>
      </c>
      <c r="S592" s="62">
        <v>0</v>
      </c>
      <c r="T592" s="60">
        <v>0</v>
      </c>
      <c r="U592" s="61" t="s">
        <v>10</v>
      </c>
      <c r="V592" s="62">
        <v>0</v>
      </c>
      <c r="W592" s="60">
        <v>0</v>
      </c>
      <c r="X592" s="61" t="s">
        <v>10</v>
      </c>
      <c r="Y592" s="62">
        <v>0</v>
      </c>
      <c r="Z592" s="64">
        <f t="shared" si="96"/>
        <v>0</v>
      </c>
      <c r="AA592" s="6">
        <f t="shared" si="97"/>
        <v>0</v>
      </c>
      <c r="AB592" s="25"/>
      <c r="AC592" s="103">
        <f>SUM(Y592:AB592,N576,O588,O600,O612,O624,O636,O648,O660,O672,O684,O696,O708,O720,O732,O744,O756,O768,O780,O792,O804,O816,O828,O840,O852,O864)</f>
        <v>0</v>
      </c>
    </row>
    <row r="593" spans="2:29" ht="15" customHeight="1" x14ac:dyDescent="0.25">
      <c r="B593" s="30" t="s">
        <v>6</v>
      </c>
      <c r="C593" s="27"/>
      <c r="D593" s="74">
        <v>0</v>
      </c>
      <c r="E593" s="75" t="s">
        <v>10</v>
      </c>
      <c r="F593" s="76">
        <v>0</v>
      </c>
      <c r="G593" s="77">
        <v>0</v>
      </c>
      <c r="H593" s="75" t="s">
        <v>10</v>
      </c>
      <c r="I593" s="76">
        <v>0</v>
      </c>
      <c r="J593" s="78" t="s">
        <v>1</v>
      </c>
      <c r="K593" s="77">
        <v>0</v>
      </c>
      <c r="L593" s="75" t="s">
        <v>10</v>
      </c>
      <c r="M593" s="76">
        <v>0</v>
      </c>
      <c r="N593" s="77">
        <v>0</v>
      </c>
      <c r="O593" s="75" t="s">
        <v>10</v>
      </c>
      <c r="P593" s="76">
        <v>0</v>
      </c>
      <c r="Q593" s="77">
        <v>0</v>
      </c>
      <c r="R593" s="75" t="s">
        <v>10</v>
      </c>
      <c r="S593" s="76">
        <v>0</v>
      </c>
      <c r="T593" s="77">
        <v>0</v>
      </c>
      <c r="U593" s="75" t="s">
        <v>10</v>
      </c>
      <c r="V593" s="76">
        <v>0</v>
      </c>
      <c r="W593" s="77">
        <v>0</v>
      </c>
      <c r="X593" s="75" t="s">
        <v>10</v>
      </c>
      <c r="Y593" s="76">
        <v>0</v>
      </c>
      <c r="Z593" s="79">
        <f t="shared" si="96"/>
        <v>0</v>
      </c>
      <c r="AA593" s="6">
        <f t="shared" si="97"/>
        <v>0</v>
      </c>
      <c r="AB593" s="25"/>
      <c r="AC593" s="103">
        <f>SUM(O876,O888,O900,O912,O924,O936,O948,O960,O972,O984,O996,O1008,O1020,O1032,O1044,O1056,O1068,O1080,O1092,O1104,O1116,O1128,O1140)</f>
        <v>0</v>
      </c>
    </row>
    <row r="594" spans="2:29" ht="15" customHeight="1" x14ac:dyDescent="0.25">
      <c r="B594" s="30" t="s">
        <v>5</v>
      </c>
      <c r="C594" s="27"/>
      <c r="D594" s="69">
        <v>0</v>
      </c>
      <c r="E594" s="3" t="s">
        <v>10</v>
      </c>
      <c r="F594" s="37">
        <v>0</v>
      </c>
      <c r="G594" s="35">
        <v>0</v>
      </c>
      <c r="H594" s="3" t="s">
        <v>10</v>
      </c>
      <c r="I594" s="37">
        <v>0</v>
      </c>
      <c r="J594" s="2" t="s">
        <v>1</v>
      </c>
      <c r="K594" s="35">
        <v>0</v>
      </c>
      <c r="L594" s="3" t="s">
        <v>10</v>
      </c>
      <c r="M594" s="37">
        <v>0</v>
      </c>
      <c r="N594" s="35">
        <v>0</v>
      </c>
      <c r="O594" s="3" t="s">
        <v>10</v>
      </c>
      <c r="P594" s="37">
        <v>0</v>
      </c>
      <c r="Q594" s="35">
        <v>0</v>
      </c>
      <c r="R594" s="3" t="s">
        <v>10</v>
      </c>
      <c r="S594" s="37">
        <v>0</v>
      </c>
      <c r="T594" s="35">
        <v>0</v>
      </c>
      <c r="U594" s="3" t="s">
        <v>10</v>
      </c>
      <c r="V594" s="37">
        <v>0</v>
      </c>
      <c r="W594" s="35">
        <v>0</v>
      </c>
      <c r="X594" s="3" t="s">
        <v>10</v>
      </c>
      <c r="Y594" s="37">
        <v>0</v>
      </c>
      <c r="Z594" s="21">
        <f t="shared" si="96"/>
        <v>0</v>
      </c>
      <c r="AA594" s="6">
        <f t="shared" si="97"/>
        <v>0</v>
      </c>
      <c r="AB594" s="25"/>
      <c r="AC594" s="43"/>
    </row>
    <row r="595" spans="2:29" ht="15" customHeight="1" x14ac:dyDescent="0.25">
      <c r="B595" s="32" t="s">
        <v>7</v>
      </c>
      <c r="C595" s="28"/>
      <c r="D595" s="69">
        <v>0</v>
      </c>
      <c r="E595" s="3" t="s">
        <v>10</v>
      </c>
      <c r="F595" s="37">
        <v>0</v>
      </c>
      <c r="G595" s="35">
        <v>0</v>
      </c>
      <c r="H595" s="3" t="s">
        <v>10</v>
      </c>
      <c r="I595" s="37">
        <v>0</v>
      </c>
      <c r="J595" s="2" t="s">
        <v>1</v>
      </c>
      <c r="K595" s="35">
        <v>0</v>
      </c>
      <c r="L595" s="3" t="s">
        <v>10</v>
      </c>
      <c r="M595" s="37">
        <v>0</v>
      </c>
      <c r="N595" s="35">
        <v>0</v>
      </c>
      <c r="O595" s="3" t="s">
        <v>10</v>
      </c>
      <c r="P595" s="37">
        <v>0</v>
      </c>
      <c r="Q595" s="35">
        <v>0</v>
      </c>
      <c r="R595" s="3" t="s">
        <v>10</v>
      </c>
      <c r="S595" s="37">
        <v>0</v>
      </c>
      <c r="T595" s="35">
        <v>0</v>
      </c>
      <c r="U595" s="3" t="s">
        <v>10</v>
      </c>
      <c r="V595" s="37">
        <v>0</v>
      </c>
      <c r="W595" s="35">
        <v>0</v>
      </c>
      <c r="X595" s="3" t="s">
        <v>10</v>
      </c>
      <c r="Y595" s="37">
        <v>0</v>
      </c>
      <c r="Z595" s="21">
        <f t="shared" si="96"/>
        <v>0</v>
      </c>
      <c r="AA595" s="6">
        <f t="shared" si="97"/>
        <v>0</v>
      </c>
      <c r="AB595" s="25"/>
      <c r="AC595" s="43"/>
    </row>
    <row r="596" spans="2:29" ht="15" customHeight="1" x14ac:dyDescent="0.25">
      <c r="B596" s="31" t="s">
        <v>8</v>
      </c>
      <c r="C596" s="26"/>
      <c r="D596" s="69">
        <v>0</v>
      </c>
      <c r="E596" s="3" t="s">
        <v>10</v>
      </c>
      <c r="F596" s="37">
        <v>0</v>
      </c>
      <c r="G596" s="35">
        <v>0</v>
      </c>
      <c r="H596" s="3" t="s">
        <v>10</v>
      </c>
      <c r="I596" s="37">
        <v>0</v>
      </c>
      <c r="J596" s="2" t="s">
        <v>1</v>
      </c>
      <c r="K596" s="35">
        <v>0</v>
      </c>
      <c r="L596" s="3" t="s">
        <v>10</v>
      </c>
      <c r="M596" s="37">
        <v>0</v>
      </c>
      <c r="N596" s="35">
        <v>0</v>
      </c>
      <c r="O596" s="3" t="s">
        <v>10</v>
      </c>
      <c r="P596" s="37">
        <v>0</v>
      </c>
      <c r="Q596" s="35">
        <v>0</v>
      </c>
      <c r="R596" s="3" t="s">
        <v>10</v>
      </c>
      <c r="S596" s="37">
        <v>0</v>
      </c>
      <c r="T596" s="35">
        <v>0</v>
      </c>
      <c r="U596" s="3" t="s">
        <v>10</v>
      </c>
      <c r="V596" s="37">
        <v>0</v>
      </c>
      <c r="W596" s="35">
        <v>0</v>
      </c>
      <c r="X596" s="3" t="s">
        <v>10</v>
      </c>
      <c r="Y596" s="37">
        <v>0</v>
      </c>
      <c r="Z596" s="21">
        <f t="shared" si="96"/>
        <v>0</v>
      </c>
      <c r="AA596" s="6">
        <f t="shared" si="97"/>
        <v>0</v>
      </c>
      <c r="AB596" s="25"/>
      <c r="AC596" s="43"/>
    </row>
    <row r="597" spans="2:29" ht="15" customHeight="1" thickBot="1" x14ac:dyDescent="0.3">
      <c r="B597" s="45" t="s">
        <v>25</v>
      </c>
      <c r="C597" s="33"/>
      <c r="D597" s="70">
        <v>0</v>
      </c>
      <c r="E597" s="39" t="s">
        <v>10</v>
      </c>
      <c r="F597" s="38">
        <v>0</v>
      </c>
      <c r="G597" s="36">
        <v>0</v>
      </c>
      <c r="H597" s="39" t="s">
        <v>10</v>
      </c>
      <c r="I597" s="38">
        <v>0</v>
      </c>
      <c r="J597" s="22" t="s">
        <v>1</v>
      </c>
      <c r="K597" s="36">
        <v>0</v>
      </c>
      <c r="L597" s="39" t="s">
        <v>10</v>
      </c>
      <c r="M597" s="38">
        <v>0</v>
      </c>
      <c r="N597" s="36">
        <v>0</v>
      </c>
      <c r="O597" s="39" t="s">
        <v>10</v>
      </c>
      <c r="P597" s="38">
        <v>0</v>
      </c>
      <c r="Q597" s="36">
        <v>0</v>
      </c>
      <c r="R597" s="39" t="s">
        <v>10</v>
      </c>
      <c r="S597" s="38">
        <v>0</v>
      </c>
      <c r="T597" s="36">
        <v>0</v>
      </c>
      <c r="U597" s="39" t="s">
        <v>10</v>
      </c>
      <c r="V597" s="38">
        <v>0</v>
      </c>
      <c r="W597" s="36">
        <v>0</v>
      </c>
      <c r="X597" s="39" t="s">
        <v>10</v>
      </c>
      <c r="Y597" s="38">
        <v>0</v>
      </c>
      <c r="Z597" s="23">
        <f t="shared" si="96"/>
        <v>0</v>
      </c>
      <c r="AA597" s="6">
        <f t="shared" si="97"/>
        <v>0</v>
      </c>
      <c r="AB597" s="25"/>
      <c r="AC597" s="46"/>
    </row>
    <row r="598" spans="2:29" ht="5.0999999999999996" customHeight="1" thickBot="1" x14ac:dyDescent="0.3">
      <c r="AA598" s="4"/>
      <c r="AB598" s="4"/>
      <c r="AC598" s="52">
        <f>Z590+Z592</f>
        <v>0</v>
      </c>
    </row>
    <row r="599" spans="2:29" ht="15" customHeight="1" thickBot="1" x14ac:dyDescent="0.3">
      <c r="B599" s="99"/>
      <c r="C599" s="100"/>
      <c r="D599" s="118"/>
      <c r="E599" s="119"/>
      <c r="F599" s="119"/>
      <c r="G599" s="127"/>
      <c r="H599" s="128"/>
      <c r="I599" s="100"/>
      <c r="J599" s="129"/>
      <c r="K599" s="130"/>
      <c r="L599" s="130"/>
      <c r="M599" s="102"/>
      <c r="N599" s="131" t="s">
        <v>37</v>
      </c>
      <c r="O599" s="132"/>
      <c r="P599" s="132"/>
      <c r="Q599" s="132"/>
      <c r="R599" s="132"/>
      <c r="S599" s="132"/>
      <c r="T599" s="131" t="s">
        <v>38</v>
      </c>
      <c r="U599" s="133"/>
      <c r="V599" s="133"/>
      <c r="W599" s="133"/>
      <c r="X599" s="133"/>
      <c r="Y599" s="134"/>
      <c r="Z599" s="101" t="s">
        <v>34</v>
      </c>
      <c r="AA599" s="48"/>
      <c r="AB599" s="48"/>
      <c r="AC599" s="80" t="s">
        <v>33</v>
      </c>
    </row>
    <row r="600" spans="2:29" ht="15" customHeight="1" thickBot="1" x14ac:dyDescent="0.35">
      <c r="B600" s="19" t="s">
        <v>17</v>
      </c>
      <c r="C600" s="20">
        <f>C588+1</f>
        <v>50</v>
      </c>
      <c r="D600" s="114">
        <f>I588+1</f>
        <v>45718</v>
      </c>
      <c r="E600" s="115"/>
      <c r="F600" s="115"/>
      <c r="G600" s="115"/>
      <c r="H600" s="40" t="s">
        <v>18</v>
      </c>
      <c r="I600" s="116">
        <f>D600+6</f>
        <v>45724</v>
      </c>
      <c r="J600" s="117"/>
      <c r="K600" s="117"/>
      <c r="L600" s="117"/>
      <c r="M600" s="117"/>
      <c r="N600" s="117"/>
      <c r="O600" s="113">
        <f>SUM($Z602:$Z609)</f>
        <v>0</v>
      </c>
      <c r="P600" s="110"/>
      <c r="Q600" s="110"/>
      <c r="R600" s="109" t="s">
        <v>20</v>
      </c>
      <c r="S600" s="109"/>
      <c r="T600" s="113">
        <f>SUM($Z602:$Z609)+T588</f>
        <v>0</v>
      </c>
      <c r="U600" s="110"/>
      <c r="V600" s="110"/>
      <c r="W600" s="109" t="s">
        <v>19</v>
      </c>
      <c r="X600" s="109"/>
      <c r="Y600" s="110"/>
      <c r="Z600" s="50">
        <f>$T600/$AA$13</f>
        <v>0</v>
      </c>
      <c r="AA600" s="4"/>
      <c r="AB600" s="4"/>
      <c r="AC600" s="81">
        <f>AC$9</f>
        <v>0</v>
      </c>
    </row>
    <row r="601" spans="2:29" ht="15" customHeight="1" thickBot="1" x14ac:dyDescent="0.35">
      <c r="B601" s="29"/>
      <c r="C601" s="16"/>
      <c r="D601" s="111" t="s">
        <v>16</v>
      </c>
      <c r="E601" s="111"/>
      <c r="F601" s="112"/>
      <c r="G601" s="111" t="s">
        <v>9</v>
      </c>
      <c r="H601" s="111"/>
      <c r="I601" s="112"/>
      <c r="J601" s="1" t="s">
        <v>0</v>
      </c>
      <c r="K601" s="111" t="s">
        <v>11</v>
      </c>
      <c r="L601" s="111"/>
      <c r="M601" s="112"/>
      <c r="N601" s="111" t="s">
        <v>12</v>
      </c>
      <c r="O601" s="111"/>
      <c r="P601" s="112"/>
      <c r="Q601" s="111" t="s">
        <v>13</v>
      </c>
      <c r="R601" s="111"/>
      <c r="S601" s="112"/>
      <c r="T601" s="111" t="s">
        <v>14</v>
      </c>
      <c r="U601" s="111"/>
      <c r="V601" s="112"/>
      <c r="W601" s="111" t="s">
        <v>15</v>
      </c>
      <c r="X601" s="111"/>
      <c r="Y601" s="112"/>
      <c r="Z601" s="49" t="s">
        <v>24</v>
      </c>
      <c r="AA601" s="5">
        <v>864</v>
      </c>
      <c r="AB601" s="5"/>
      <c r="AC601" s="106" t="s">
        <v>23</v>
      </c>
    </row>
    <row r="602" spans="2:29" ht="15" customHeight="1" thickBot="1" x14ac:dyDescent="0.3">
      <c r="B602" s="30" t="s">
        <v>2</v>
      </c>
      <c r="C602" s="24"/>
      <c r="D602" s="68">
        <v>0</v>
      </c>
      <c r="E602" s="66" t="s">
        <v>10</v>
      </c>
      <c r="F602" s="67">
        <v>0</v>
      </c>
      <c r="G602" s="65">
        <v>0</v>
      </c>
      <c r="H602" s="66" t="s">
        <v>10</v>
      </c>
      <c r="I602" s="67">
        <v>0</v>
      </c>
      <c r="J602" s="63" t="s">
        <v>1</v>
      </c>
      <c r="K602" s="65">
        <v>0</v>
      </c>
      <c r="L602" s="66" t="s">
        <v>10</v>
      </c>
      <c r="M602" s="67">
        <v>0</v>
      </c>
      <c r="N602" s="65">
        <v>0</v>
      </c>
      <c r="O602" s="66" t="s">
        <v>10</v>
      </c>
      <c r="P602" s="67">
        <v>0</v>
      </c>
      <c r="Q602" s="65">
        <v>0</v>
      </c>
      <c r="R602" s="66" t="s">
        <v>10</v>
      </c>
      <c r="S602" s="67">
        <v>0</v>
      </c>
      <c r="T602" s="65">
        <v>0</v>
      </c>
      <c r="U602" s="66" t="s">
        <v>10</v>
      </c>
      <c r="V602" s="67">
        <v>0</v>
      </c>
      <c r="W602" s="65">
        <v>0</v>
      </c>
      <c r="X602" s="66" t="s">
        <v>10</v>
      </c>
      <c r="Y602" s="67">
        <v>0</v>
      </c>
      <c r="Z602" s="64">
        <f>AA602/60</f>
        <v>0</v>
      </c>
      <c r="AA602" s="6">
        <f>SUM($D602,$G602,$K602,$N602,$Q602,$T602,$W602)*60+$F602+$I602+$M602+$P602+$S602+$V602+$Y602</f>
        <v>0</v>
      </c>
      <c r="AB602" s="25"/>
      <c r="AC602" s="106" t="s">
        <v>29</v>
      </c>
    </row>
    <row r="603" spans="2:29" ht="15" customHeight="1" x14ac:dyDescent="0.25">
      <c r="B603" s="30" t="s">
        <v>3</v>
      </c>
      <c r="C603" s="24"/>
      <c r="D603" s="69">
        <v>0</v>
      </c>
      <c r="E603" s="3" t="s">
        <v>10</v>
      </c>
      <c r="F603" s="37">
        <v>0</v>
      </c>
      <c r="G603" s="35">
        <v>0</v>
      </c>
      <c r="H603" s="3" t="s">
        <v>10</v>
      </c>
      <c r="I603" s="37">
        <v>0</v>
      </c>
      <c r="J603" s="2" t="s">
        <v>1</v>
      </c>
      <c r="K603" s="35">
        <v>0</v>
      </c>
      <c r="L603" s="3" t="s">
        <v>10</v>
      </c>
      <c r="M603" s="37">
        <v>0</v>
      </c>
      <c r="N603" s="35">
        <v>0</v>
      </c>
      <c r="O603" s="3" t="s">
        <v>10</v>
      </c>
      <c r="P603" s="37">
        <v>0</v>
      </c>
      <c r="Q603" s="35">
        <v>0</v>
      </c>
      <c r="R603" s="3" t="s">
        <v>10</v>
      </c>
      <c r="S603" s="37">
        <v>0</v>
      </c>
      <c r="T603" s="35">
        <v>0</v>
      </c>
      <c r="U603" s="3" t="s">
        <v>10</v>
      </c>
      <c r="V603" s="37">
        <v>0</v>
      </c>
      <c r="W603" s="35">
        <v>0</v>
      </c>
      <c r="X603" s="3" t="s">
        <v>10</v>
      </c>
      <c r="Y603" s="37">
        <v>0</v>
      </c>
      <c r="Z603" s="21">
        <f t="shared" ref="Z603:Z609" si="98">AA603/60</f>
        <v>0</v>
      </c>
      <c r="AA603" s="6">
        <f t="shared" ref="AA603:AA609" si="99">SUM($D603,$G603,$K603,$N603,$Q603,$T603,$W603)*60+$F603+$I603+$M603+$P603+$S603+$V603+$Y603</f>
        <v>0</v>
      </c>
      <c r="AB603" s="25"/>
    </row>
    <row r="604" spans="2:29" ht="15" customHeight="1" x14ac:dyDescent="0.25">
      <c r="B604" s="31" t="s">
        <v>4</v>
      </c>
      <c r="C604" s="26"/>
      <c r="D604" s="71">
        <v>0</v>
      </c>
      <c r="E604" s="61" t="s">
        <v>10</v>
      </c>
      <c r="F604" s="62">
        <v>0</v>
      </c>
      <c r="G604" s="60">
        <v>0</v>
      </c>
      <c r="H604" s="61" t="s">
        <v>10</v>
      </c>
      <c r="I604" s="62">
        <v>0</v>
      </c>
      <c r="J604" s="63" t="s">
        <v>1</v>
      </c>
      <c r="K604" s="60">
        <v>0</v>
      </c>
      <c r="L604" s="61" t="s">
        <v>10</v>
      </c>
      <c r="M604" s="62">
        <v>0</v>
      </c>
      <c r="N604" s="60">
        <v>0</v>
      </c>
      <c r="O604" s="61" t="s">
        <v>10</v>
      </c>
      <c r="P604" s="62">
        <v>0</v>
      </c>
      <c r="Q604" s="60">
        <v>0</v>
      </c>
      <c r="R604" s="61" t="s">
        <v>10</v>
      </c>
      <c r="S604" s="62">
        <v>0</v>
      </c>
      <c r="T604" s="60">
        <v>0</v>
      </c>
      <c r="U604" s="61" t="s">
        <v>10</v>
      </c>
      <c r="V604" s="62">
        <v>0</v>
      </c>
      <c r="W604" s="60">
        <v>0</v>
      </c>
      <c r="X604" s="61" t="s">
        <v>10</v>
      </c>
      <c r="Y604" s="62">
        <v>0</v>
      </c>
      <c r="Z604" s="64">
        <f t="shared" si="98"/>
        <v>0</v>
      </c>
      <c r="AA604" s="6">
        <f t="shared" si="99"/>
        <v>0</v>
      </c>
      <c r="AB604" s="25"/>
      <c r="AC604" s="44" t="e">
        <f>SUM(Y604:AB604,O588,O600,O612,O624,O636,#REF!,O661,O673,O685,O702,O714,O726,O743,O755,O767,O784,O796,O808,O826,O838,O850,O868,O880,O892,O910)</f>
        <v>#REF!</v>
      </c>
    </row>
    <row r="605" spans="2:29" ht="15" customHeight="1" x14ac:dyDescent="0.25">
      <c r="B605" s="30" t="s">
        <v>6</v>
      </c>
      <c r="C605" s="27"/>
      <c r="D605" s="74">
        <v>0</v>
      </c>
      <c r="E605" s="75" t="s">
        <v>10</v>
      </c>
      <c r="F605" s="76">
        <v>0</v>
      </c>
      <c r="G605" s="77">
        <v>0</v>
      </c>
      <c r="H605" s="75" t="s">
        <v>10</v>
      </c>
      <c r="I605" s="76">
        <v>0</v>
      </c>
      <c r="J605" s="78" t="s">
        <v>1</v>
      </c>
      <c r="K605" s="77">
        <v>0</v>
      </c>
      <c r="L605" s="75" t="s">
        <v>10</v>
      </c>
      <c r="M605" s="76">
        <v>0</v>
      </c>
      <c r="N605" s="35">
        <v>0</v>
      </c>
      <c r="O605" s="75" t="s">
        <v>10</v>
      </c>
      <c r="P605" s="76">
        <v>0</v>
      </c>
      <c r="Q605" s="77">
        <v>0</v>
      </c>
      <c r="R605" s="75" t="s">
        <v>10</v>
      </c>
      <c r="S605" s="76">
        <v>0</v>
      </c>
      <c r="T605" s="77">
        <v>0</v>
      </c>
      <c r="U605" s="75" t="s">
        <v>10</v>
      </c>
      <c r="V605" s="76">
        <v>0</v>
      </c>
      <c r="W605" s="77">
        <v>0</v>
      </c>
      <c r="X605" s="75" t="s">
        <v>10</v>
      </c>
      <c r="Y605" s="76">
        <v>0</v>
      </c>
      <c r="Z605" s="79">
        <f t="shared" si="98"/>
        <v>0</v>
      </c>
      <c r="AA605" s="6">
        <f t="shared" si="99"/>
        <v>0</v>
      </c>
      <c r="AB605" s="25"/>
      <c r="AC605" s="44">
        <f>SUM(O922,O934,O952,O964,O976,O994,O1006,O1018,O1036,O1048,O1060,O1078,O1090,O1102,O1120,O1132,O1144,O1162,O1174,O1186,O1204,O1216,O1228)</f>
        <v>0</v>
      </c>
    </row>
    <row r="606" spans="2:29" ht="15" customHeight="1" x14ac:dyDescent="0.25">
      <c r="B606" s="30" t="s">
        <v>5</v>
      </c>
      <c r="C606" s="27"/>
      <c r="D606" s="69">
        <v>0</v>
      </c>
      <c r="E606" s="3" t="s">
        <v>10</v>
      </c>
      <c r="F606" s="37">
        <v>0</v>
      </c>
      <c r="G606" s="35">
        <v>0</v>
      </c>
      <c r="H606" s="3" t="s">
        <v>10</v>
      </c>
      <c r="I606" s="37">
        <v>0</v>
      </c>
      <c r="J606" s="2" t="s">
        <v>1</v>
      </c>
      <c r="K606" s="35">
        <v>0</v>
      </c>
      <c r="L606" s="3" t="s">
        <v>10</v>
      </c>
      <c r="M606" s="37">
        <v>0</v>
      </c>
      <c r="N606" s="35">
        <v>0</v>
      </c>
      <c r="O606" s="3" t="s">
        <v>10</v>
      </c>
      <c r="P606" s="37">
        <v>0</v>
      </c>
      <c r="Q606" s="35">
        <v>0</v>
      </c>
      <c r="R606" s="3" t="s">
        <v>10</v>
      </c>
      <c r="S606" s="37">
        <v>0</v>
      </c>
      <c r="T606" s="35">
        <v>0</v>
      </c>
      <c r="U606" s="3" t="s">
        <v>10</v>
      </c>
      <c r="V606" s="37">
        <v>0</v>
      </c>
      <c r="W606" s="35">
        <v>0</v>
      </c>
      <c r="X606" s="3" t="s">
        <v>10</v>
      </c>
      <c r="Y606" s="37">
        <v>0</v>
      </c>
      <c r="Z606" s="21">
        <f t="shared" si="98"/>
        <v>0</v>
      </c>
      <c r="AA606" s="6">
        <f t="shared" si="99"/>
        <v>0</v>
      </c>
      <c r="AB606" s="25"/>
      <c r="AC606" s="43"/>
    </row>
    <row r="607" spans="2:29" ht="15" customHeight="1" x14ac:dyDescent="0.25">
      <c r="B607" s="32" t="s">
        <v>7</v>
      </c>
      <c r="C607" s="28"/>
      <c r="D607" s="69">
        <v>0</v>
      </c>
      <c r="E607" s="3" t="s">
        <v>10</v>
      </c>
      <c r="F607" s="37">
        <v>0</v>
      </c>
      <c r="G607" s="35">
        <v>0</v>
      </c>
      <c r="H607" s="3" t="s">
        <v>10</v>
      </c>
      <c r="I607" s="37">
        <v>0</v>
      </c>
      <c r="J607" s="2" t="s">
        <v>1</v>
      </c>
      <c r="K607" s="35">
        <v>0</v>
      </c>
      <c r="L607" s="3" t="s">
        <v>10</v>
      </c>
      <c r="M607" s="37">
        <v>0</v>
      </c>
      <c r="N607" s="35">
        <v>0</v>
      </c>
      <c r="O607" s="3" t="s">
        <v>10</v>
      </c>
      <c r="P607" s="37">
        <v>0</v>
      </c>
      <c r="Q607" s="35">
        <v>0</v>
      </c>
      <c r="R607" s="3" t="s">
        <v>10</v>
      </c>
      <c r="S607" s="37">
        <v>0</v>
      </c>
      <c r="T607" s="35">
        <v>0</v>
      </c>
      <c r="U607" s="3" t="s">
        <v>10</v>
      </c>
      <c r="V607" s="37">
        <v>0</v>
      </c>
      <c r="W607" s="35">
        <v>0</v>
      </c>
      <c r="X607" s="3" t="s">
        <v>10</v>
      </c>
      <c r="Y607" s="37">
        <v>0</v>
      </c>
      <c r="Z607" s="21">
        <f t="shared" si="98"/>
        <v>0</v>
      </c>
      <c r="AA607" s="6">
        <f t="shared" si="99"/>
        <v>0</v>
      </c>
      <c r="AB607" s="25"/>
      <c r="AC607" s="43"/>
    </row>
    <row r="608" spans="2:29" ht="15" customHeight="1" x14ac:dyDescent="0.25">
      <c r="B608" s="31" t="s">
        <v>8</v>
      </c>
      <c r="C608" s="26"/>
      <c r="D608" s="69">
        <v>0</v>
      </c>
      <c r="E608" s="3" t="s">
        <v>10</v>
      </c>
      <c r="F608" s="37">
        <v>0</v>
      </c>
      <c r="G608" s="35">
        <v>0</v>
      </c>
      <c r="H608" s="3" t="s">
        <v>10</v>
      </c>
      <c r="I608" s="37">
        <v>0</v>
      </c>
      <c r="J608" s="2" t="s">
        <v>1</v>
      </c>
      <c r="K608" s="35">
        <v>0</v>
      </c>
      <c r="L608" s="3" t="s">
        <v>10</v>
      </c>
      <c r="M608" s="37">
        <v>0</v>
      </c>
      <c r="N608" s="35">
        <v>0</v>
      </c>
      <c r="O608" s="3" t="s">
        <v>10</v>
      </c>
      <c r="P608" s="37">
        <v>0</v>
      </c>
      <c r="Q608" s="35">
        <v>0</v>
      </c>
      <c r="R608" s="3" t="s">
        <v>10</v>
      </c>
      <c r="S608" s="37">
        <v>0</v>
      </c>
      <c r="T608" s="35">
        <v>0</v>
      </c>
      <c r="U608" s="3" t="s">
        <v>10</v>
      </c>
      <c r="V608" s="37">
        <v>0</v>
      </c>
      <c r="W608" s="35">
        <v>0</v>
      </c>
      <c r="X608" s="3" t="s">
        <v>10</v>
      </c>
      <c r="Y608" s="37">
        <v>0</v>
      </c>
      <c r="Z608" s="21">
        <f t="shared" si="98"/>
        <v>0</v>
      </c>
      <c r="AA608" s="6">
        <f t="shared" si="99"/>
        <v>0</v>
      </c>
      <c r="AB608" s="25"/>
      <c r="AC608" s="43"/>
    </row>
    <row r="609" spans="2:29" ht="15" customHeight="1" thickBot="1" x14ac:dyDescent="0.3">
      <c r="B609" s="45" t="s">
        <v>25</v>
      </c>
      <c r="C609" s="33"/>
      <c r="D609" s="70">
        <v>0</v>
      </c>
      <c r="E609" s="39" t="s">
        <v>10</v>
      </c>
      <c r="F609" s="38">
        <v>0</v>
      </c>
      <c r="G609" s="36">
        <v>0</v>
      </c>
      <c r="H609" s="39" t="s">
        <v>10</v>
      </c>
      <c r="I609" s="38">
        <v>0</v>
      </c>
      <c r="J609" s="22" t="s">
        <v>1</v>
      </c>
      <c r="K609" s="36">
        <v>0</v>
      </c>
      <c r="L609" s="39" t="s">
        <v>10</v>
      </c>
      <c r="M609" s="38">
        <v>0</v>
      </c>
      <c r="N609" s="36">
        <v>0</v>
      </c>
      <c r="O609" s="39" t="s">
        <v>10</v>
      </c>
      <c r="P609" s="38">
        <v>0</v>
      </c>
      <c r="Q609" s="36">
        <v>0</v>
      </c>
      <c r="R609" s="39" t="s">
        <v>10</v>
      </c>
      <c r="S609" s="38">
        <v>0</v>
      </c>
      <c r="T609" s="36">
        <v>0</v>
      </c>
      <c r="U609" s="39" t="s">
        <v>10</v>
      </c>
      <c r="V609" s="38">
        <v>0</v>
      </c>
      <c r="W609" s="36">
        <v>0</v>
      </c>
      <c r="X609" s="39" t="s">
        <v>10</v>
      </c>
      <c r="Y609" s="38">
        <v>0</v>
      </c>
      <c r="Z609" s="23">
        <f t="shared" si="98"/>
        <v>0</v>
      </c>
      <c r="AA609" s="6">
        <f t="shared" si="99"/>
        <v>0</v>
      </c>
      <c r="AB609" s="25"/>
      <c r="AC609" s="43"/>
    </row>
    <row r="610" spans="2:29" ht="5.0999999999999996" customHeight="1" thickBot="1" x14ac:dyDescent="0.3">
      <c r="AA610" s="4"/>
      <c r="AB610" s="4"/>
      <c r="AC610" s="52">
        <f>Z602+Z604</f>
        <v>0</v>
      </c>
    </row>
    <row r="611" spans="2:29" ht="15" customHeight="1" thickBot="1" x14ac:dyDescent="0.3">
      <c r="B611" s="99"/>
      <c r="C611" s="100"/>
      <c r="D611" s="118"/>
      <c r="E611" s="119"/>
      <c r="F611" s="119"/>
      <c r="G611" s="127"/>
      <c r="H611" s="128"/>
      <c r="I611" s="100"/>
      <c r="J611" s="129"/>
      <c r="K611" s="130"/>
      <c r="L611" s="130"/>
      <c r="M611" s="102"/>
      <c r="N611" s="131" t="s">
        <v>37</v>
      </c>
      <c r="O611" s="132"/>
      <c r="P611" s="132"/>
      <c r="Q611" s="132"/>
      <c r="R611" s="132"/>
      <c r="S611" s="132"/>
      <c r="T611" s="131" t="s">
        <v>38</v>
      </c>
      <c r="U611" s="133"/>
      <c r="V611" s="133"/>
      <c r="W611" s="133"/>
      <c r="X611" s="133"/>
      <c r="Y611" s="134"/>
      <c r="Z611" s="101" t="s">
        <v>34</v>
      </c>
      <c r="AA611" s="48"/>
      <c r="AB611" s="48"/>
      <c r="AC611" s="80" t="s">
        <v>33</v>
      </c>
    </row>
    <row r="612" spans="2:29" ht="15" customHeight="1" thickBot="1" x14ac:dyDescent="0.35">
      <c r="B612" s="19" t="s">
        <v>17</v>
      </c>
      <c r="C612" s="20">
        <f>C600+1</f>
        <v>51</v>
      </c>
      <c r="D612" s="114">
        <f>I600+1</f>
        <v>45725</v>
      </c>
      <c r="E612" s="115"/>
      <c r="F612" s="115"/>
      <c r="G612" s="115"/>
      <c r="H612" s="40" t="s">
        <v>18</v>
      </c>
      <c r="I612" s="116">
        <f>D612+6</f>
        <v>45731</v>
      </c>
      <c r="J612" s="117"/>
      <c r="K612" s="117"/>
      <c r="L612" s="117"/>
      <c r="M612" s="117"/>
      <c r="N612" s="117"/>
      <c r="O612" s="113">
        <f>SUM($Z614:$Z621)</f>
        <v>0</v>
      </c>
      <c r="P612" s="110"/>
      <c r="Q612" s="110"/>
      <c r="R612" s="109" t="s">
        <v>20</v>
      </c>
      <c r="S612" s="109"/>
      <c r="T612" s="113">
        <f>SUM($Z614:$Z621)+T600</f>
        <v>0</v>
      </c>
      <c r="U612" s="110"/>
      <c r="V612" s="110"/>
      <c r="W612" s="109" t="s">
        <v>19</v>
      </c>
      <c r="X612" s="109"/>
      <c r="Y612" s="110"/>
      <c r="Z612" s="50">
        <f>$T612/$AA$13</f>
        <v>0</v>
      </c>
      <c r="AA612" s="4"/>
      <c r="AB612" s="4"/>
      <c r="AC612" s="81">
        <f>AC$9</f>
        <v>0</v>
      </c>
    </row>
    <row r="613" spans="2:29" ht="15" customHeight="1" thickBot="1" x14ac:dyDescent="0.35">
      <c r="B613" s="29"/>
      <c r="C613" s="16"/>
      <c r="D613" s="111" t="s">
        <v>16</v>
      </c>
      <c r="E613" s="111"/>
      <c r="F613" s="112"/>
      <c r="G613" s="111" t="s">
        <v>9</v>
      </c>
      <c r="H613" s="111"/>
      <c r="I613" s="112"/>
      <c r="J613" s="1" t="s">
        <v>0</v>
      </c>
      <c r="K613" s="111" t="s">
        <v>11</v>
      </c>
      <c r="L613" s="111"/>
      <c r="M613" s="112"/>
      <c r="N613" s="111" t="s">
        <v>12</v>
      </c>
      <c r="O613" s="111"/>
      <c r="P613" s="112"/>
      <c r="Q613" s="111" t="s">
        <v>13</v>
      </c>
      <c r="R613" s="111"/>
      <c r="S613" s="112"/>
      <c r="T613" s="111" t="s">
        <v>14</v>
      </c>
      <c r="U613" s="111"/>
      <c r="V613" s="112"/>
      <c r="W613" s="111" t="s">
        <v>15</v>
      </c>
      <c r="X613" s="111"/>
      <c r="Y613" s="112"/>
      <c r="Z613" s="49" t="s">
        <v>24</v>
      </c>
      <c r="AA613" s="5">
        <v>864</v>
      </c>
      <c r="AB613" s="5"/>
      <c r="AC613" s="106" t="s">
        <v>23</v>
      </c>
    </row>
    <row r="614" spans="2:29" ht="15" customHeight="1" thickBot="1" x14ac:dyDescent="0.3">
      <c r="B614" s="30" t="s">
        <v>2</v>
      </c>
      <c r="C614" s="24"/>
      <c r="D614" s="68">
        <v>0</v>
      </c>
      <c r="E614" s="66" t="s">
        <v>10</v>
      </c>
      <c r="F614" s="67">
        <v>0</v>
      </c>
      <c r="G614" s="65">
        <v>0</v>
      </c>
      <c r="H614" s="66" t="s">
        <v>10</v>
      </c>
      <c r="I614" s="67">
        <v>0</v>
      </c>
      <c r="J614" s="63" t="s">
        <v>1</v>
      </c>
      <c r="K614" s="65">
        <v>0</v>
      </c>
      <c r="L614" s="66" t="s">
        <v>10</v>
      </c>
      <c r="M614" s="67">
        <v>0</v>
      </c>
      <c r="N614" s="65">
        <v>0</v>
      </c>
      <c r="O614" s="66" t="s">
        <v>10</v>
      </c>
      <c r="P614" s="67">
        <v>0</v>
      </c>
      <c r="Q614" s="65">
        <v>0</v>
      </c>
      <c r="R614" s="66" t="s">
        <v>10</v>
      </c>
      <c r="S614" s="67">
        <v>0</v>
      </c>
      <c r="T614" s="65">
        <v>0</v>
      </c>
      <c r="U614" s="66" t="s">
        <v>10</v>
      </c>
      <c r="V614" s="67">
        <v>0</v>
      </c>
      <c r="W614" s="65">
        <v>0</v>
      </c>
      <c r="X614" s="66" t="s">
        <v>10</v>
      </c>
      <c r="Y614" s="67">
        <v>0</v>
      </c>
      <c r="Z614" s="64">
        <f>AA614/60</f>
        <v>0</v>
      </c>
      <c r="AA614" s="6">
        <f>SUM($D614,$G614,$K614,$N614,$Q614,$T614,$W614)*60+$F614+$I614+$M614+$P614+$S614+$V614+$Y614</f>
        <v>0</v>
      </c>
      <c r="AB614" s="25"/>
      <c r="AC614" s="106" t="s">
        <v>29</v>
      </c>
    </row>
    <row r="615" spans="2:29" ht="15" customHeight="1" x14ac:dyDescent="0.25">
      <c r="B615" s="30" t="s">
        <v>3</v>
      </c>
      <c r="C615" s="24"/>
      <c r="D615" s="69">
        <v>0</v>
      </c>
      <c r="E615" s="3" t="s">
        <v>10</v>
      </c>
      <c r="F615" s="37">
        <v>0</v>
      </c>
      <c r="G615" s="35">
        <v>0</v>
      </c>
      <c r="H615" s="3" t="s">
        <v>10</v>
      </c>
      <c r="I615" s="37">
        <v>0</v>
      </c>
      <c r="J615" s="2" t="s">
        <v>1</v>
      </c>
      <c r="K615" s="35">
        <v>0</v>
      </c>
      <c r="L615" s="3" t="s">
        <v>10</v>
      </c>
      <c r="M615" s="37">
        <v>0</v>
      </c>
      <c r="N615" s="35">
        <v>0</v>
      </c>
      <c r="O615" s="3" t="s">
        <v>10</v>
      </c>
      <c r="P615" s="37">
        <v>0</v>
      </c>
      <c r="Q615" s="35">
        <v>0</v>
      </c>
      <c r="R615" s="3" t="s">
        <v>10</v>
      </c>
      <c r="S615" s="37">
        <v>0</v>
      </c>
      <c r="T615" s="35">
        <v>0</v>
      </c>
      <c r="U615" s="3" t="s">
        <v>10</v>
      </c>
      <c r="V615" s="37">
        <v>0</v>
      </c>
      <c r="W615" s="35">
        <v>0</v>
      </c>
      <c r="X615" s="3" t="s">
        <v>10</v>
      </c>
      <c r="Y615" s="37">
        <v>0</v>
      </c>
      <c r="Z615" s="21">
        <f t="shared" ref="Z615:Z621" si="100">AA615/60</f>
        <v>0</v>
      </c>
      <c r="AA615" s="6">
        <f t="shared" ref="AA615:AA621" si="101">SUM($D615,$G615,$K615,$N615,$Q615,$T615,$W615)*60+$F615+$I615+$M615+$P615+$S615+$V615+$Y615</f>
        <v>0</v>
      </c>
      <c r="AB615" s="25"/>
    </row>
    <row r="616" spans="2:29" ht="15" customHeight="1" x14ac:dyDescent="0.25">
      <c r="B616" s="31" t="s">
        <v>4</v>
      </c>
      <c r="C616" s="26"/>
      <c r="D616" s="71">
        <v>0</v>
      </c>
      <c r="E616" s="61" t="s">
        <v>10</v>
      </c>
      <c r="F616" s="62">
        <v>0</v>
      </c>
      <c r="G616" s="60">
        <v>0</v>
      </c>
      <c r="H616" s="61" t="s">
        <v>10</v>
      </c>
      <c r="I616" s="62">
        <v>0</v>
      </c>
      <c r="J616" s="63" t="s">
        <v>1</v>
      </c>
      <c r="K616" s="60">
        <v>0</v>
      </c>
      <c r="L616" s="61" t="s">
        <v>10</v>
      </c>
      <c r="M616" s="62">
        <v>0</v>
      </c>
      <c r="N616" s="60">
        <v>0</v>
      </c>
      <c r="O616" s="61" t="s">
        <v>10</v>
      </c>
      <c r="P616" s="62">
        <v>0</v>
      </c>
      <c r="Q616" s="60">
        <v>0</v>
      </c>
      <c r="R616" s="61" t="s">
        <v>10</v>
      </c>
      <c r="S616" s="62">
        <v>0</v>
      </c>
      <c r="T616" s="60">
        <v>0</v>
      </c>
      <c r="U616" s="61" t="s">
        <v>10</v>
      </c>
      <c r="V616" s="62">
        <v>0</v>
      </c>
      <c r="W616" s="60">
        <v>0</v>
      </c>
      <c r="X616" s="61" t="s">
        <v>10</v>
      </c>
      <c r="Y616" s="62">
        <v>0</v>
      </c>
      <c r="Z616" s="64">
        <f t="shared" si="100"/>
        <v>0</v>
      </c>
      <c r="AA616" s="6">
        <f t="shared" si="101"/>
        <v>0</v>
      </c>
      <c r="AB616" s="25"/>
      <c r="AC616" s="103">
        <f>SUM(Y616:AB616,N600,O612,O624,O636,O648,O660,O672,O684,O696,O708,O720,O732,O744,O756,O768,O780,O792,O804,O816,O828,O840,O852,O864,O876,O888)</f>
        <v>0</v>
      </c>
    </row>
    <row r="617" spans="2:29" ht="15" customHeight="1" x14ac:dyDescent="0.25">
      <c r="B617" s="30" t="s">
        <v>6</v>
      </c>
      <c r="C617" s="27"/>
      <c r="D617" s="74">
        <v>0</v>
      </c>
      <c r="E617" s="75" t="s">
        <v>10</v>
      </c>
      <c r="F617" s="76">
        <v>0</v>
      </c>
      <c r="G617" s="77">
        <v>0</v>
      </c>
      <c r="H617" s="75" t="s">
        <v>10</v>
      </c>
      <c r="I617" s="76">
        <v>0</v>
      </c>
      <c r="J617" s="78" t="s">
        <v>1</v>
      </c>
      <c r="K617" s="77">
        <v>0</v>
      </c>
      <c r="L617" s="75" t="s">
        <v>10</v>
      </c>
      <c r="M617" s="76">
        <v>0</v>
      </c>
      <c r="N617" s="35">
        <v>0</v>
      </c>
      <c r="O617" s="75" t="s">
        <v>10</v>
      </c>
      <c r="P617" s="76">
        <v>0</v>
      </c>
      <c r="Q617" s="77">
        <v>0</v>
      </c>
      <c r="R617" s="75" t="s">
        <v>10</v>
      </c>
      <c r="S617" s="76">
        <v>0</v>
      </c>
      <c r="T617" s="77">
        <v>0</v>
      </c>
      <c r="U617" s="75" t="s">
        <v>10</v>
      </c>
      <c r="V617" s="76">
        <v>0</v>
      </c>
      <c r="W617" s="77">
        <v>0</v>
      </c>
      <c r="X617" s="75" t="s">
        <v>10</v>
      </c>
      <c r="Y617" s="76">
        <v>0</v>
      </c>
      <c r="Z617" s="79">
        <f t="shared" si="100"/>
        <v>0</v>
      </c>
      <c r="AA617" s="6">
        <f t="shared" si="101"/>
        <v>0</v>
      </c>
      <c r="AB617" s="25"/>
      <c r="AC617" s="103">
        <f>SUM(O900,O912,O924,O936,O948,O960,O972,O984,O996,O1008,O1020,O1032,O1044,O1056,O1068,O1080,O1092,O1104,O1116,O1128,O1140,O1152,O1164)</f>
        <v>0</v>
      </c>
    </row>
    <row r="618" spans="2:29" ht="15" customHeight="1" x14ac:dyDescent="0.25">
      <c r="B618" s="30" t="s">
        <v>5</v>
      </c>
      <c r="C618" s="27"/>
      <c r="D618" s="69">
        <v>0</v>
      </c>
      <c r="E618" s="3" t="s">
        <v>10</v>
      </c>
      <c r="F618" s="37">
        <v>0</v>
      </c>
      <c r="G618" s="35">
        <v>0</v>
      </c>
      <c r="H618" s="3" t="s">
        <v>10</v>
      </c>
      <c r="I618" s="37">
        <v>0</v>
      </c>
      <c r="J618" s="2" t="s">
        <v>1</v>
      </c>
      <c r="K618" s="35">
        <v>0</v>
      </c>
      <c r="L618" s="3" t="s">
        <v>10</v>
      </c>
      <c r="M618" s="37">
        <v>0</v>
      </c>
      <c r="N618" s="35">
        <v>0</v>
      </c>
      <c r="O618" s="3" t="s">
        <v>10</v>
      </c>
      <c r="P618" s="37">
        <v>0</v>
      </c>
      <c r="Q618" s="35">
        <v>0</v>
      </c>
      <c r="R618" s="3" t="s">
        <v>10</v>
      </c>
      <c r="S618" s="37">
        <v>0</v>
      </c>
      <c r="T618" s="35">
        <v>0</v>
      </c>
      <c r="U618" s="3" t="s">
        <v>10</v>
      </c>
      <c r="V618" s="37">
        <v>0</v>
      </c>
      <c r="W618" s="35">
        <v>0</v>
      </c>
      <c r="X618" s="3" t="s">
        <v>10</v>
      </c>
      <c r="Y618" s="37">
        <v>0</v>
      </c>
      <c r="Z618" s="21">
        <f t="shared" si="100"/>
        <v>0</v>
      </c>
      <c r="AA618" s="6">
        <f t="shared" si="101"/>
        <v>0</v>
      </c>
      <c r="AB618" s="25"/>
      <c r="AC618" s="43"/>
    </row>
    <row r="619" spans="2:29" ht="15" customHeight="1" x14ac:dyDescent="0.25">
      <c r="B619" s="32" t="s">
        <v>7</v>
      </c>
      <c r="C619" s="28"/>
      <c r="D619" s="69">
        <v>0</v>
      </c>
      <c r="E619" s="3" t="s">
        <v>10</v>
      </c>
      <c r="F619" s="37">
        <v>0</v>
      </c>
      <c r="G619" s="35">
        <v>0</v>
      </c>
      <c r="H619" s="3" t="s">
        <v>10</v>
      </c>
      <c r="I619" s="37">
        <v>0</v>
      </c>
      <c r="J619" s="2" t="s">
        <v>1</v>
      </c>
      <c r="K619" s="35">
        <v>0</v>
      </c>
      <c r="L619" s="3" t="s">
        <v>10</v>
      </c>
      <c r="M619" s="37">
        <v>0</v>
      </c>
      <c r="N619" s="35">
        <v>0</v>
      </c>
      <c r="O619" s="3" t="s">
        <v>10</v>
      </c>
      <c r="P619" s="37">
        <v>0</v>
      </c>
      <c r="Q619" s="35">
        <v>0</v>
      </c>
      <c r="R619" s="3" t="s">
        <v>10</v>
      </c>
      <c r="S619" s="37">
        <v>0</v>
      </c>
      <c r="T619" s="35">
        <v>0</v>
      </c>
      <c r="U619" s="3" t="s">
        <v>10</v>
      </c>
      <c r="V619" s="37">
        <v>0</v>
      </c>
      <c r="W619" s="35">
        <v>0</v>
      </c>
      <c r="X619" s="3" t="s">
        <v>10</v>
      </c>
      <c r="Y619" s="37">
        <v>0</v>
      </c>
      <c r="Z619" s="21">
        <f t="shared" si="100"/>
        <v>0</v>
      </c>
      <c r="AA619" s="6">
        <f t="shared" si="101"/>
        <v>0</v>
      </c>
      <c r="AB619" s="25"/>
      <c r="AC619" s="43"/>
    </row>
    <row r="620" spans="2:29" ht="15" customHeight="1" x14ac:dyDescent="0.25">
      <c r="B620" s="31" t="s">
        <v>8</v>
      </c>
      <c r="C620" s="26"/>
      <c r="D620" s="69">
        <v>0</v>
      </c>
      <c r="E620" s="3" t="s">
        <v>10</v>
      </c>
      <c r="F620" s="37">
        <v>0</v>
      </c>
      <c r="G620" s="35">
        <v>0</v>
      </c>
      <c r="H620" s="3" t="s">
        <v>10</v>
      </c>
      <c r="I620" s="37">
        <v>0</v>
      </c>
      <c r="J620" s="2" t="s">
        <v>1</v>
      </c>
      <c r="K620" s="35">
        <v>0</v>
      </c>
      <c r="L620" s="3" t="s">
        <v>10</v>
      </c>
      <c r="M620" s="37">
        <v>0</v>
      </c>
      <c r="N620" s="35">
        <v>0</v>
      </c>
      <c r="O620" s="3" t="s">
        <v>10</v>
      </c>
      <c r="P620" s="37">
        <v>0</v>
      </c>
      <c r="Q620" s="35">
        <v>0</v>
      </c>
      <c r="R620" s="3" t="s">
        <v>10</v>
      </c>
      <c r="S620" s="37">
        <v>0</v>
      </c>
      <c r="T620" s="35">
        <v>0</v>
      </c>
      <c r="U620" s="3" t="s">
        <v>10</v>
      </c>
      <c r="V620" s="37">
        <v>0</v>
      </c>
      <c r="W620" s="35">
        <v>0</v>
      </c>
      <c r="X620" s="3" t="s">
        <v>10</v>
      </c>
      <c r="Y620" s="37">
        <v>0</v>
      </c>
      <c r="Z620" s="21">
        <f t="shared" si="100"/>
        <v>0</v>
      </c>
      <c r="AA620" s="6">
        <f t="shared" si="101"/>
        <v>0</v>
      </c>
      <c r="AB620" s="25"/>
      <c r="AC620" s="43"/>
    </row>
    <row r="621" spans="2:29" ht="15" customHeight="1" thickBot="1" x14ac:dyDescent="0.3">
      <c r="B621" s="45" t="s">
        <v>25</v>
      </c>
      <c r="C621" s="33"/>
      <c r="D621" s="70">
        <v>0</v>
      </c>
      <c r="E621" s="39" t="s">
        <v>10</v>
      </c>
      <c r="F621" s="38">
        <v>0</v>
      </c>
      <c r="G621" s="36">
        <v>0</v>
      </c>
      <c r="H621" s="39" t="s">
        <v>10</v>
      </c>
      <c r="I621" s="38">
        <v>0</v>
      </c>
      <c r="J621" s="22" t="s">
        <v>1</v>
      </c>
      <c r="K621" s="36">
        <v>0</v>
      </c>
      <c r="L621" s="39" t="s">
        <v>10</v>
      </c>
      <c r="M621" s="38">
        <v>0</v>
      </c>
      <c r="N621" s="36">
        <v>0</v>
      </c>
      <c r="O621" s="39" t="s">
        <v>10</v>
      </c>
      <c r="P621" s="38">
        <v>0</v>
      </c>
      <c r="Q621" s="36">
        <v>0</v>
      </c>
      <c r="R621" s="39" t="s">
        <v>10</v>
      </c>
      <c r="S621" s="38">
        <v>0</v>
      </c>
      <c r="T621" s="36">
        <v>0</v>
      </c>
      <c r="U621" s="39" t="s">
        <v>10</v>
      </c>
      <c r="V621" s="38">
        <v>0</v>
      </c>
      <c r="W621" s="36">
        <v>0</v>
      </c>
      <c r="X621" s="39" t="s">
        <v>10</v>
      </c>
      <c r="Y621" s="38">
        <v>0</v>
      </c>
      <c r="Z621" s="23">
        <f t="shared" si="100"/>
        <v>0</v>
      </c>
      <c r="AA621" s="6">
        <f t="shared" si="101"/>
        <v>0</v>
      </c>
      <c r="AB621" s="25"/>
      <c r="AC621" s="46"/>
    </row>
    <row r="622" spans="2:29" ht="5.0999999999999996" customHeight="1" thickBot="1" x14ac:dyDescent="0.3">
      <c r="AC622" s="52">
        <f>Z614+Z616</f>
        <v>0</v>
      </c>
    </row>
    <row r="623" spans="2:29" ht="15" customHeight="1" thickBot="1" x14ac:dyDescent="0.3">
      <c r="B623" s="99"/>
      <c r="C623" s="100"/>
      <c r="D623" s="118"/>
      <c r="E623" s="119"/>
      <c r="F623" s="119"/>
      <c r="G623" s="127"/>
      <c r="H623" s="128"/>
      <c r="I623" s="100"/>
      <c r="J623" s="129"/>
      <c r="K623" s="130"/>
      <c r="L623" s="130"/>
      <c r="M623" s="102"/>
      <c r="N623" s="131" t="s">
        <v>37</v>
      </c>
      <c r="O623" s="132"/>
      <c r="P623" s="132"/>
      <c r="Q623" s="132"/>
      <c r="R623" s="132"/>
      <c r="S623" s="132"/>
      <c r="T623" s="131" t="s">
        <v>38</v>
      </c>
      <c r="U623" s="133"/>
      <c r="V623" s="133"/>
      <c r="W623" s="133"/>
      <c r="X623" s="133"/>
      <c r="Y623" s="134"/>
      <c r="Z623" s="101" t="s">
        <v>34</v>
      </c>
      <c r="AA623" s="48"/>
      <c r="AB623" s="48"/>
      <c r="AC623" s="80" t="s">
        <v>33</v>
      </c>
    </row>
    <row r="624" spans="2:29" ht="15" customHeight="1" thickBot="1" x14ac:dyDescent="0.35">
      <c r="B624" s="19" t="s">
        <v>17</v>
      </c>
      <c r="C624" s="20">
        <f>C612+1</f>
        <v>52</v>
      </c>
      <c r="D624" s="114">
        <f>I612+1</f>
        <v>45732</v>
      </c>
      <c r="E624" s="115"/>
      <c r="F624" s="115"/>
      <c r="G624" s="115"/>
      <c r="H624" s="40" t="s">
        <v>18</v>
      </c>
      <c r="I624" s="116">
        <f>D624+6</f>
        <v>45738</v>
      </c>
      <c r="J624" s="117"/>
      <c r="K624" s="117"/>
      <c r="L624" s="117"/>
      <c r="M624" s="117"/>
      <c r="N624" s="117"/>
      <c r="O624" s="113">
        <f>SUM($Z626:$Z633)</f>
        <v>0</v>
      </c>
      <c r="P624" s="110"/>
      <c r="Q624" s="110"/>
      <c r="R624" s="109" t="s">
        <v>20</v>
      </c>
      <c r="S624" s="109"/>
      <c r="T624" s="113">
        <f>SUM($Z626:$Z633)+T612</f>
        <v>0</v>
      </c>
      <c r="U624" s="110"/>
      <c r="V624" s="110"/>
      <c r="W624" s="109" t="s">
        <v>19</v>
      </c>
      <c r="X624" s="109"/>
      <c r="Y624" s="110"/>
      <c r="Z624" s="50">
        <f>$T624/$AA$13</f>
        <v>0</v>
      </c>
      <c r="AA624" s="4"/>
      <c r="AB624" s="4"/>
      <c r="AC624" s="81">
        <f>AC$9</f>
        <v>0</v>
      </c>
    </row>
    <row r="625" spans="2:29" ht="15" customHeight="1" thickBot="1" x14ac:dyDescent="0.35">
      <c r="B625" s="29"/>
      <c r="C625" s="16"/>
      <c r="D625" s="111" t="s">
        <v>16</v>
      </c>
      <c r="E625" s="111"/>
      <c r="F625" s="112"/>
      <c r="G625" s="111" t="s">
        <v>9</v>
      </c>
      <c r="H625" s="111"/>
      <c r="I625" s="112"/>
      <c r="J625" s="1" t="s">
        <v>0</v>
      </c>
      <c r="K625" s="111" t="s">
        <v>11</v>
      </c>
      <c r="L625" s="111"/>
      <c r="M625" s="112"/>
      <c r="N625" s="111" t="s">
        <v>12</v>
      </c>
      <c r="O625" s="111"/>
      <c r="P625" s="112"/>
      <c r="Q625" s="111" t="s">
        <v>13</v>
      </c>
      <c r="R625" s="111"/>
      <c r="S625" s="112"/>
      <c r="T625" s="111" t="s">
        <v>14</v>
      </c>
      <c r="U625" s="111"/>
      <c r="V625" s="112"/>
      <c r="W625" s="111" t="s">
        <v>15</v>
      </c>
      <c r="X625" s="111"/>
      <c r="Y625" s="112"/>
      <c r="Z625" s="49" t="s">
        <v>24</v>
      </c>
      <c r="AA625" s="5">
        <v>864</v>
      </c>
      <c r="AB625" s="5"/>
      <c r="AC625" s="106" t="s">
        <v>23</v>
      </c>
    </row>
    <row r="626" spans="2:29" ht="15" customHeight="1" x14ac:dyDescent="0.25">
      <c r="B626" s="30" t="s">
        <v>2</v>
      </c>
      <c r="C626" s="24"/>
      <c r="D626" s="68">
        <v>0</v>
      </c>
      <c r="E626" s="66" t="s">
        <v>10</v>
      </c>
      <c r="F626" s="67">
        <v>0</v>
      </c>
      <c r="G626" s="65">
        <v>0</v>
      </c>
      <c r="H626" s="66" t="s">
        <v>10</v>
      </c>
      <c r="I626" s="67">
        <v>0</v>
      </c>
      <c r="J626" s="63" t="s">
        <v>1</v>
      </c>
      <c r="K626" s="65">
        <v>0</v>
      </c>
      <c r="L626" s="66" t="s">
        <v>10</v>
      </c>
      <c r="M626" s="67">
        <v>0</v>
      </c>
      <c r="N626" s="65">
        <v>0</v>
      </c>
      <c r="O626" s="66" t="s">
        <v>10</v>
      </c>
      <c r="P626" s="67">
        <v>0</v>
      </c>
      <c r="Q626" s="65">
        <v>0</v>
      </c>
      <c r="R626" s="66" t="s">
        <v>10</v>
      </c>
      <c r="S626" s="67">
        <v>0</v>
      </c>
      <c r="T626" s="65">
        <v>0</v>
      </c>
      <c r="U626" s="66" t="s">
        <v>10</v>
      </c>
      <c r="V626" s="67">
        <v>0</v>
      </c>
      <c r="W626" s="65">
        <v>0</v>
      </c>
      <c r="X626" s="66" t="s">
        <v>10</v>
      </c>
      <c r="Y626" s="67">
        <v>0</v>
      </c>
      <c r="Z626" s="64">
        <f>AA626/60</f>
        <v>0</v>
      </c>
      <c r="AA626" s="6">
        <f>SUM($D626,$G626,$K626,$N626,$Q626,$T626,$W626)*60+$F626+$I626+$M626+$P626+$S626+$V626+$Y626</f>
        <v>0</v>
      </c>
      <c r="AB626" s="25"/>
    </row>
    <row r="627" spans="2:29" ht="15" customHeight="1" x14ac:dyDescent="0.25">
      <c r="B627" s="30" t="s">
        <v>3</v>
      </c>
      <c r="C627" s="24"/>
      <c r="D627" s="69">
        <v>0</v>
      </c>
      <c r="E627" s="3" t="s">
        <v>10</v>
      </c>
      <c r="F627" s="37">
        <v>0</v>
      </c>
      <c r="G627" s="35">
        <v>0</v>
      </c>
      <c r="H627" s="3" t="s">
        <v>10</v>
      </c>
      <c r="I627" s="37">
        <v>0</v>
      </c>
      <c r="J627" s="2" t="s">
        <v>1</v>
      </c>
      <c r="K627" s="35">
        <v>0</v>
      </c>
      <c r="L627" s="3" t="s">
        <v>10</v>
      </c>
      <c r="M627" s="37">
        <v>0</v>
      </c>
      <c r="N627" s="35">
        <v>0</v>
      </c>
      <c r="O627" s="3" t="s">
        <v>10</v>
      </c>
      <c r="P627" s="37">
        <v>0</v>
      </c>
      <c r="Q627" s="35">
        <v>0</v>
      </c>
      <c r="R627" s="3" t="s">
        <v>10</v>
      </c>
      <c r="S627" s="37">
        <v>0</v>
      </c>
      <c r="T627" s="35">
        <v>0</v>
      </c>
      <c r="U627" s="3" t="s">
        <v>10</v>
      </c>
      <c r="V627" s="37">
        <v>0</v>
      </c>
      <c r="W627" s="35">
        <v>0</v>
      </c>
      <c r="X627" s="3" t="s">
        <v>10</v>
      </c>
      <c r="Y627" s="37">
        <v>0</v>
      </c>
      <c r="Z627" s="21">
        <f t="shared" ref="Z627:Z633" si="102">AA627/60</f>
        <v>0</v>
      </c>
      <c r="AA627" s="6">
        <f t="shared" ref="AA627:AA633" si="103">SUM($D627,$G627,$K627,$N627,$Q627,$T627,$W627)*60+$F627+$I627+$M627+$P627+$S627+$V627+$Y627</f>
        <v>0</v>
      </c>
      <c r="AB627" s="25"/>
      <c r="AC627" s="46"/>
    </row>
    <row r="628" spans="2:29" ht="15" customHeight="1" x14ac:dyDescent="0.25">
      <c r="B628" s="31" t="s">
        <v>4</v>
      </c>
      <c r="C628" s="26"/>
      <c r="D628" s="71">
        <v>0</v>
      </c>
      <c r="E628" s="61" t="s">
        <v>10</v>
      </c>
      <c r="F628" s="62">
        <v>0</v>
      </c>
      <c r="G628" s="60">
        <v>0</v>
      </c>
      <c r="H628" s="61" t="s">
        <v>10</v>
      </c>
      <c r="I628" s="62">
        <v>0</v>
      </c>
      <c r="J628" s="63" t="s">
        <v>1</v>
      </c>
      <c r="K628" s="60">
        <v>0</v>
      </c>
      <c r="L628" s="61" t="s">
        <v>10</v>
      </c>
      <c r="M628" s="62">
        <v>0</v>
      </c>
      <c r="N628" s="60">
        <v>0</v>
      </c>
      <c r="O628" s="61" t="s">
        <v>10</v>
      </c>
      <c r="P628" s="62">
        <v>0</v>
      </c>
      <c r="Q628" s="60">
        <v>0</v>
      </c>
      <c r="R628" s="61" t="s">
        <v>10</v>
      </c>
      <c r="S628" s="62">
        <v>0</v>
      </c>
      <c r="T628" s="60">
        <v>0</v>
      </c>
      <c r="U628" s="61" t="s">
        <v>10</v>
      </c>
      <c r="V628" s="62">
        <v>0</v>
      </c>
      <c r="W628" s="60">
        <v>0</v>
      </c>
      <c r="X628" s="61" t="s">
        <v>10</v>
      </c>
      <c r="Y628" s="62">
        <v>0</v>
      </c>
      <c r="Z628" s="64">
        <f t="shared" si="102"/>
        <v>0</v>
      </c>
      <c r="AA628" s="6">
        <f t="shared" si="103"/>
        <v>0</v>
      </c>
      <c r="AB628" s="25"/>
      <c r="AC628" s="46"/>
    </row>
    <row r="629" spans="2:29" ht="15" customHeight="1" x14ac:dyDescent="0.25">
      <c r="B629" s="30" t="s">
        <v>6</v>
      </c>
      <c r="C629" s="27"/>
      <c r="D629" s="74">
        <v>0</v>
      </c>
      <c r="E629" s="75" t="s">
        <v>10</v>
      </c>
      <c r="F629" s="76">
        <v>0</v>
      </c>
      <c r="G629" s="77">
        <v>0</v>
      </c>
      <c r="H629" s="75" t="s">
        <v>10</v>
      </c>
      <c r="I629" s="76">
        <v>0</v>
      </c>
      <c r="J629" s="78" t="s">
        <v>1</v>
      </c>
      <c r="K629" s="77">
        <v>0</v>
      </c>
      <c r="L629" s="75" t="s">
        <v>10</v>
      </c>
      <c r="M629" s="76">
        <v>0</v>
      </c>
      <c r="N629" s="35">
        <v>0</v>
      </c>
      <c r="O629" s="75" t="s">
        <v>10</v>
      </c>
      <c r="P629" s="76">
        <v>0</v>
      </c>
      <c r="Q629" s="77">
        <v>0</v>
      </c>
      <c r="R629" s="75" t="s">
        <v>10</v>
      </c>
      <c r="S629" s="76">
        <v>0</v>
      </c>
      <c r="T629" s="77">
        <v>0</v>
      </c>
      <c r="U629" s="75" t="s">
        <v>10</v>
      </c>
      <c r="V629" s="76">
        <v>0</v>
      </c>
      <c r="W629" s="77">
        <v>0</v>
      </c>
      <c r="X629" s="75" t="s">
        <v>10</v>
      </c>
      <c r="Y629" s="76">
        <v>0</v>
      </c>
      <c r="Z629" s="79">
        <f t="shared" si="102"/>
        <v>0</v>
      </c>
      <c r="AA629" s="6">
        <f t="shared" si="103"/>
        <v>0</v>
      </c>
      <c r="AB629" s="25"/>
      <c r="AC629" s="46"/>
    </row>
    <row r="630" spans="2:29" ht="15" customHeight="1" x14ac:dyDescent="0.25">
      <c r="B630" s="30" t="s">
        <v>5</v>
      </c>
      <c r="C630" s="27"/>
      <c r="D630" s="69">
        <v>0</v>
      </c>
      <c r="E630" s="3" t="s">
        <v>10</v>
      </c>
      <c r="F630" s="37">
        <v>0</v>
      </c>
      <c r="G630" s="35">
        <v>0</v>
      </c>
      <c r="H630" s="3" t="s">
        <v>10</v>
      </c>
      <c r="I630" s="37">
        <v>0</v>
      </c>
      <c r="J630" s="2" t="s">
        <v>1</v>
      </c>
      <c r="K630" s="35">
        <v>0</v>
      </c>
      <c r="L630" s="3" t="s">
        <v>10</v>
      </c>
      <c r="M630" s="37">
        <v>0</v>
      </c>
      <c r="N630" s="35">
        <v>0</v>
      </c>
      <c r="O630" s="3" t="s">
        <v>10</v>
      </c>
      <c r="P630" s="37">
        <v>0</v>
      </c>
      <c r="Q630" s="35">
        <v>0</v>
      </c>
      <c r="R630" s="3" t="s">
        <v>10</v>
      </c>
      <c r="S630" s="37">
        <v>0</v>
      </c>
      <c r="T630" s="35">
        <v>0</v>
      </c>
      <c r="U630" s="3" t="s">
        <v>10</v>
      </c>
      <c r="V630" s="37">
        <v>0</v>
      </c>
      <c r="W630" s="35">
        <v>0</v>
      </c>
      <c r="X630" s="3" t="s">
        <v>10</v>
      </c>
      <c r="Y630" s="37">
        <v>0</v>
      </c>
      <c r="Z630" s="21">
        <f t="shared" si="102"/>
        <v>0</v>
      </c>
      <c r="AA630" s="6">
        <f t="shared" si="103"/>
        <v>0</v>
      </c>
      <c r="AB630" s="25"/>
      <c r="AC630" s="46"/>
    </row>
    <row r="631" spans="2:29" ht="15" customHeight="1" x14ac:dyDescent="0.25">
      <c r="B631" s="32" t="s">
        <v>7</v>
      </c>
      <c r="C631" s="28"/>
      <c r="D631" s="69">
        <v>0</v>
      </c>
      <c r="E631" s="3" t="s">
        <v>10</v>
      </c>
      <c r="F631" s="37">
        <v>0</v>
      </c>
      <c r="G631" s="35">
        <v>0</v>
      </c>
      <c r="H631" s="3" t="s">
        <v>10</v>
      </c>
      <c r="I631" s="37">
        <v>0</v>
      </c>
      <c r="J631" s="2" t="s">
        <v>1</v>
      </c>
      <c r="K631" s="35">
        <v>0</v>
      </c>
      <c r="L631" s="3" t="s">
        <v>10</v>
      </c>
      <c r="M631" s="37">
        <v>0</v>
      </c>
      <c r="N631" s="35">
        <v>0</v>
      </c>
      <c r="O631" s="3" t="s">
        <v>10</v>
      </c>
      <c r="P631" s="37">
        <v>0</v>
      </c>
      <c r="Q631" s="35">
        <v>0</v>
      </c>
      <c r="R631" s="3" t="s">
        <v>10</v>
      </c>
      <c r="S631" s="37">
        <v>0</v>
      </c>
      <c r="T631" s="35">
        <v>0</v>
      </c>
      <c r="U631" s="3" t="s">
        <v>10</v>
      </c>
      <c r="V631" s="37">
        <v>0</v>
      </c>
      <c r="W631" s="35">
        <v>0</v>
      </c>
      <c r="X631" s="3" t="s">
        <v>10</v>
      </c>
      <c r="Y631" s="37">
        <v>0</v>
      </c>
      <c r="Z631" s="21">
        <f t="shared" si="102"/>
        <v>0</v>
      </c>
      <c r="AA631" s="6">
        <f t="shared" si="103"/>
        <v>0</v>
      </c>
      <c r="AB631" s="25"/>
      <c r="AC631" s="46"/>
    </row>
    <row r="632" spans="2:29" ht="15" customHeight="1" x14ac:dyDescent="0.25">
      <c r="B632" s="31" t="s">
        <v>8</v>
      </c>
      <c r="C632" s="26"/>
      <c r="D632" s="69">
        <v>0</v>
      </c>
      <c r="E632" s="3" t="s">
        <v>10</v>
      </c>
      <c r="F632" s="37">
        <v>0</v>
      </c>
      <c r="G632" s="35">
        <v>0</v>
      </c>
      <c r="H632" s="3" t="s">
        <v>10</v>
      </c>
      <c r="I632" s="37">
        <v>0</v>
      </c>
      <c r="J632" s="2" t="s">
        <v>1</v>
      </c>
      <c r="K632" s="35">
        <v>0</v>
      </c>
      <c r="L632" s="3" t="s">
        <v>10</v>
      </c>
      <c r="M632" s="37">
        <v>0</v>
      </c>
      <c r="N632" s="35">
        <v>0</v>
      </c>
      <c r="O632" s="3" t="s">
        <v>10</v>
      </c>
      <c r="P632" s="37">
        <v>0</v>
      </c>
      <c r="Q632" s="35">
        <v>0</v>
      </c>
      <c r="R632" s="3" t="s">
        <v>10</v>
      </c>
      <c r="S632" s="37">
        <v>0</v>
      </c>
      <c r="T632" s="35">
        <v>0</v>
      </c>
      <c r="U632" s="3" t="s">
        <v>10</v>
      </c>
      <c r="V632" s="37">
        <v>0</v>
      </c>
      <c r="W632" s="35">
        <v>0</v>
      </c>
      <c r="X632" s="3" t="s">
        <v>10</v>
      </c>
      <c r="Y632" s="37">
        <v>0</v>
      </c>
      <c r="Z632" s="21">
        <f t="shared" si="102"/>
        <v>0</v>
      </c>
      <c r="AA632" s="6">
        <f t="shared" si="103"/>
        <v>0</v>
      </c>
      <c r="AB632" s="25"/>
      <c r="AC632" s="46"/>
    </row>
    <row r="633" spans="2:29" ht="15" customHeight="1" thickBot="1" x14ac:dyDescent="0.3">
      <c r="B633" s="45" t="s">
        <v>25</v>
      </c>
      <c r="C633" s="33"/>
      <c r="D633" s="70">
        <v>0</v>
      </c>
      <c r="E633" s="39" t="s">
        <v>10</v>
      </c>
      <c r="F633" s="38">
        <v>0</v>
      </c>
      <c r="G633" s="36">
        <v>0</v>
      </c>
      <c r="H633" s="39" t="s">
        <v>10</v>
      </c>
      <c r="I633" s="38">
        <v>0</v>
      </c>
      <c r="J633" s="22" t="s">
        <v>1</v>
      </c>
      <c r="K633" s="36">
        <v>0</v>
      </c>
      <c r="L633" s="39" t="s">
        <v>10</v>
      </c>
      <c r="M633" s="38">
        <v>0</v>
      </c>
      <c r="N633" s="36">
        <v>0</v>
      </c>
      <c r="O633" s="39" t="s">
        <v>10</v>
      </c>
      <c r="P633" s="38">
        <v>0</v>
      </c>
      <c r="Q633" s="36">
        <v>0</v>
      </c>
      <c r="R633" s="39" t="s">
        <v>10</v>
      </c>
      <c r="S633" s="38">
        <v>0</v>
      </c>
      <c r="T633" s="36">
        <v>0</v>
      </c>
      <c r="U633" s="39" t="s">
        <v>10</v>
      </c>
      <c r="V633" s="38">
        <v>0</v>
      </c>
      <c r="W633" s="36">
        <v>0</v>
      </c>
      <c r="X633" s="39" t="s">
        <v>10</v>
      </c>
      <c r="Y633" s="38">
        <v>0</v>
      </c>
      <c r="Z633" s="23">
        <f t="shared" si="102"/>
        <v>0</v>
      </c>
      <c r="AA633" s="6">
        <f t="shared" si="103"/>
        <v>0</v>
      </c>
      <c r="AB633" s="25"/>
      <c r="AC633" s="52">
        <f>Z627+Z629</f>
        <v>0</v>
      </c>
    </row>
    <row r="634" spans="2:29" ht="15" customHeight="1" x14ac:dyDescent="0.25"/>
    <row r="635" spans="2:29" ht="15" customHeight="1" x14ac:dyDescent="0.25"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</row>
    <row r="636" spans="2:29" ht="15" customHeight="1" x14ac:dyDescent="0.25"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</row>
    <row r="637" spans="2:29" x14ac:dyDescent="0.25"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</row>
    <row r="638" spans="2:29" ht="21" x14ac:dyDescent="0.4">
      <c r="B638" s="120" t="s">
        <v>39</v>
      </c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</row>
    <row r="639" spans="2:29" ht="15" customHeight="1" x14ac:dyDescent="0.25">
      <c r="B639" s="125" t="s">
        <v>40</v>
      </c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</row>
    <row r="640" spans="2:29" ht="15" customHeight="1" x14ac:dyDescent="0.25"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</row>
    <row r="641" spans="2:29" ht="15" customHeight="1" x14ac:dyDescent="0.25"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</row>
    <row r="642" spans="2:29" ht="15" customHeight="1" x14ac:dyDescent="0.25"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</row>
    <row r="643" spans="2:29" ht="15" customHeight="1" x14ac:dyDescent="0.25"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</row>
    <row r="644" spans="2:29" ht="15" customHeight="1" x14ac:dyDescent="0.25"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</row>
    <row r="645" spans="2:29" ht="15" customHeight="1" x14ac:dyDescent="0.25"/>
    <row r="646" spans="2:29" ht="21" x14ac:dyDescent="0.4">
      <c r="B646" s="120" t="s">
        <v>28</v>
      </c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</row>
    <row r="647" spans="2:29" x14ac:dyDescent="0.25">
      <c r="B647" s="122" t="s">
        <v>44</v>
      </c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  <c r="AA647" s="123"/>
      <c r="AB647" s="123"/>
      <c r="AC647" s="123"/>
    </row>
    <row r="648" spans="2:29" x14ac:dyDescent="0.25"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  <c r="AA648" s="123"/>
      <c r="AB648" s="123"/>
      <c r="AC648" s="123"/>
    </row>
    <row r="649" spans="2:29" x14ac:dyDescent="0.25"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  <c r="AA649" s="123"/>
      <c r="AB649" s="123"/>
      <c r="AC649" s="123"/>
    </row>
    <row r="650" spans="2:29" x14ac:dyDescent="0.25"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  <c r="AC650" s="124"/>
    </row>
    <row r="652" spans="2:29" ht="20.100000000000001" customHeight="1" x14ac:dyDescent="0.3">
      <c r="C652" s="163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96"/>
      <c r="U652" s="96"/>
      <c r="V652" s="96"/>
      <c r="W652" s="162"/>
      <c r="X652" s="162"/>
      <c r="Y652" s="162"/>
      <c r="Z652" s="162"/>
      <c r="AA652" s="162"/>
      <c r="AB652" s="162"/>
      <c r="AC652" s="162"/>
    </row>
    <row r="654" spans="2:29" x14ac:dyDescent="0.25">
      <c r="B654" s="150" t="s">
        <v>41</v>
      </c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</row>
    <row r="655" spans="2:29" x14ac:dyDescent="0.25"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</row>
    <row r="656" spans="2:29" x14ac:dyDescent="0.25"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</row>
  </sheetData>
  <sheetProtection algorithmName="SHA-512" hashValue="RdRz91N6G1Qu+Pyiejgj4wcxaLM2I0ah/8P5+CB0JWccvLT7kRNhcik7bvp7V3fiO+SofK3RzRsKv9f+synMYw==" saltValue="ZVuZz+C4kqHc6UFp7KdK+w==" spinCount="100000" sheet="1" objects="1" scenarios="1"/>
  <mergeCells count="955">
    <mergeCell ref="G347:H347"/>
    <mergeCell ref="J347:L347"/>
    <mergeCell ref="D539:F539"/>
    <mergeCell ref="G539:H539"/>
    <mergeCell ref="J539:L539"/>
    <mergeCell ref="D551:F551"/>
    <mergeCell ref="G551:H551"/>
    <mergeCell ref="J551:L551"/>
    <mergeCell ref="D431:F431"/>
    <mergeCell ref="G431:H431"/>
    <mergeCell ref="J431:L431"/>
    <mergeCell ref="D443:F443"/>
    <mergeCell ref="G443:H443"/>
    <mergeCell ref="J443:L443"/>
    <mergeCell ref="D444:G444"/>
    <mergeCell ref="I444:N444"/>
    <mergeCell ref="D479:F479"/>
    <mergeCell ref="G479:H479"/>
    <mergeCell ref="J479:L479"/>
    <mergeCell ref="N479:S479"/>
    <mergeCell ref="N431:S431"/>
    <mergeCell ref="O444:Q444"/>
    <mergeCell ref="R444:S444"/>
    <mergeCell ref="D445:F445"/>
    <mergeCell ref="T493:V493"/>
    <mergeCell ref="W652:AC652"/>
    <mergeCell ref="C652:S652"/>
    <mergeCell ref="N563:S563"/>
    <mergeCell ref="T563:Y563"/>
    <mergeCell ref="N575:S575"/>
    <mergeCell ref="T575:Y575"/>
    <mergeCell ref="N587:S587"/>
    <mergeCell ref="T587:Y587"/>
    <mergeCell ref="N599:S599"/>
    <mergeCell ref="T599:Y599"/>
    <mergeCell ref="N611:S611"/>
    <mergeCell ref="T611:Y611"/>
    <mergeCell ref="D611:F611"/>
    <mergeCell ref="G611:H611"/>
    <mergeCell ref="J611:L611"/>
    <mergeCell ref="D623:F623"/>
    <mergeCell ref="G623:H623"/>
    <mergeCell ref="J623:L623"/>
    <mergeCell ref="N623:S623"/>
    <mergeCell ref="T623:Y623"/>
    <mergeCell ref="D587:F587"/>
    <mergeCell ref="G587:H587"/>
    <mergeCell ref="J587:L587"/>
    <mergeCell ref="G445:I445"/>
    <mergeCell ref="Q469:S469"/>
    <mergeCell ref="N467:S467"/>
    <mergeCell ref="D469:F469"/>
    <mergeCell ref="G469:I469"/>
    <mergeCell ref="K469:M469"/>
    <mergeCell ref="N469:P469"/>
    <mergeCell ref="D455:F455"/>
    <mergeCell ref="G455:H455"/>
    <mergeCell ref="T431:Y431"/>
    <mergeCell ref="N443:S443"/>
    <mergeCell ref="T443:Y443"/>
    <mergeCell ref="G395:H395"/>
    <mergeCell ref="J395:L395"/>
    <mergeCell ref="D407:F407"/>
    <mergeCell ref="G407:H407"/>
    <mergeCell ref="J407:L407"/>
    <mergeCell ref="N395:S395"/>
    <mergeCell ref="T395:Y395"/>
    <mergeCell ref="N407:S407"/>
    <mergeCell ref="T407:Y407"/>
    <mergeCell ref="O432:Q432"/>
    <mergeCell ref="R432:S432"/>
    <mergeCell ref="D397:F397"/>
    <mergeCell ref="G397:I397"/>
    <mergeCell ref="K397:M397"/>
    <mergeCell ref="N397:P397"/>
    <mergeCell ref="Q397:S397"/>
    <mergeCell ref="T397:V397"/>
    <mergeCell ref="Q433:S433"/>
    <mergeCell ref="T433:V433"/>
    <mergeCell ref="W433:Y433"/>
    <mergeCell ref="T432:V432"/>
    <mergeCell ref="D335:F335"/>
    <mergeCell ref="G335:H335"/>
    <mergeCell ref="J335:L335"/>
    <mergeCell ref="D359:F359"/>
    <mergeCell ref="G359:H359"/>
    <mergeCell ref="J359:L359"/>
    <mergeCell ref="N335:S335"/>
    <mergeCell ref="T335:Y335"/>
    <mergeCell ref="N347:S347"/>
    <mergeCell ref="T347:Y347"/>
    <mergeCell ref="N359:S359"/>
    <mergeCell ref="T359:Y359"/>
    <mergeCell ref="I348:N348"/>
    <mergeCell ref="T336:V336"/>
    <mergeCell ref="W336:Y336"/>
    <mergeCell ref="G337:I337"/>
    <mergeCell ref="D337:F337"/>
    <mergeCell ref="D348:G348"/>
    <mergeCell ref="D349:F349"/>
    <mergeCell ref="G349:I349"/>
    <mergeCell ref="N349:P349"/>
    <mergeCell ref="R336:S336"/>
    <mergeCell ref="K337:M337"/>
    <mergeCell ref="N337:P337"/>
    <mergeCell ref="T311:Y311"/>
    <mergeCell ref="N323:S323"/>
    <mergeCell ref="T323:Y323"/>
    <mergeCell ref="D312:G312"/>
    <mergeCell ref="W312:Y312"/>
    <mergeCell ref="R312:S312"/>
    <mergeCell ref="T312:V312"/>
    <mergeCell ref="I312:N312"/>
    <mergeCell ref="O312:Q312"/>
    <mergeCell ref="D275:F275"/>
    <mergeCell ref="G275:H275"/>
    <mergeCell ref="D311:F311"/>
    <mergeCell ref="G311:H311"/>
    <mergeCell ref="J311:L311"/>
    <mergeCell ref="D323:F323"/>
    <mergeCell ref="G323:H323"/>
    <mergeCell ref="J323:L323"/>
    <mergeCell ref="N311:S311"/>
    <mergeCell ref="N287:S287"/>
    <mergeCell ref="J275:L275"/>
    <mergeCell ref="N275:S275"/>
    <mergeCell ref="G301:I301"/>
    <mergeCell ref="Q301:S301"/>
    <mergeCell ref="K301:M301"/>
    <mergeCell ref="N301:P301"/>
    <mergeCell ref="D300:G300"/>
    <mergeCell ref="I300:N300"/>
    <mergeCell ref="J299:L299"/>
    <mergeCell ref="T287:Y287"/>
    <mergeCell ref="N299:S299"/>
    <mergeCell ref="T299:Y299"/>
    <mergeCell ref="W288:Y288"/>
    <mergeCell ref="G277:I277"/>
    <mergeCell ref="K277:M277"/>
    <mergeCell ref="N277:P277"/>
    <mergeCell ref="D276:G276"/>
    <mergeCell ref="I276:N276"/>
    <mergeCell ref="O276:Q276"/>
    <mergeCell ref="R276:S276"/>
    <mergeCell ref="T277:V277"/>
    <mergeCell ref="W277:Y277"/>
    <mergeCell ref="D287:F287"/>
    <mergeCell ref="G287:H287"/>
    <mergeCell ref="J287:L287"/>
    <mergeCell ref="O288:Q288"/>
    <mergeCell ref="R288:S288"/>
    <mergeCell ref="T288:V288"/>
    <mergeCell ref="N289:P289"/>
    <mergeCell ref="D289:F289"/>
    <mergeCell ref="T289:V289"/>
    <mergeCell ref="D299:F299"/>
    <mergeCell ref="G299:H299"/>
    <mergeCell ref="J191:L191"/>
    <mergeCell ref="D203:F203"/>
    <mergeCell ref="G203:H203"/>
    <mergeCell ref="J203:L203"/>
    <mergeCell ref="N191:S191"/>
    <mergeCell ref="T191:Y191"/>
    <mergeCell ref="N203:S203"/>
    <mergeCell ref="T203:Y203"/>
    <mergeCell ref="D227:F227"/>
    <mergeCell ref="G227:H227"/>
    <mergeCell ref="J227:L227"/>
    <mergeCell ref="N227:S227"/>
    <mergeCell ref="T227:Y227"/>
    <mergeCell ref="N193:P193"/>
    <mergeCell ref="Q193:S193"/>
    <mergeCell ref="D192:G192"/>
    <mergeCell ref="W216:Y216"/>
    <mergeCell ref="T205:V205"/>
    <mergeCell ref="G217:I217"/>
    <mergeCell ref="K217:M217"/>
    <mergeCell ref="T217:V217"/>
    <mergeCell ref="T204:V204"/>
    <mergeCell ref="W204:Y204"/>
    <mergeCell ref="D204:G204"/>
    <mergeCell ref="D131:F131"/>
    <mergeCell ref="G131:H131"/>
    <mergeCell ref="J131:L131"/>
    <mergeCell ref="N131:S131"/>
    <mergeCell ref="T131:Y131"/>
    <mergeCell ref="D143:F143"/>
    <mergeCell ref="G143:H143"/>
    <mergeCell ref="J143:L143"/>
    <mergeCell ref="N143:S143"/>
    <mergeCell ref="T143:Y143"/>
    <mergeCell ref="T133:V133"/>
    <mergeCell ref="T132:V132"/>
    <mergeCell ref="O132:Q132"/>
    <mergeCell ref="R132:S132"/>
    <mergeCell ref="W132:Y132"/>
    <mergeCell ref="D132:G132"/>
    <mergeCell ref="D59:F59"/>
    <mergeCell ref="G59:H59"/>
    <mergeCell ref="J59:L59"/>
    <mergeCell ref="N59:S59"/>
    <mergeCell ref="T59:Y59"/>
    <mergeCell ref="D71:F71"/>
    <mergeCell ref="G71:H71"/>
    <mergeCell ref="J71:L71"/>
    <mergeCell ref="N71:S71"/>
    <mergeCell ref="T71:Y71"/>
    <mergeCell ref="T60:V60"/>
    <mergeCell ref="W60:Y60"/>
    <mergeCell ref="T61:V61"/>
    <mergeCell ref="W61:Y61"/>
    <mergeCell ref="D61:F61"/>
    <mergeCell ref="G61:I61"/>
    <mergeCell ref="K61:M61"/>
    <mergeCell ref="N61:P61"/>
    <mergeCell ref="D11:F11"/>
    <mergeCell ref="G11:H11"/>
    <mergeCell ref="J11:L11"/>
    <mergeCell ref="D23:F23"/>
    <mergeCell ref="G23:H23"/>
    <mergeCell ref="J23:L23"/>
    <mergeCell ref="N23:S23"/>
    <mergeCell ref="T23:Y23"/>
    <mergeCell ref="D35:F35"/>
    <mergeCell ref="G35:H35"/>
    <mergeCell ref="J35:L35"/>
    <mergeCell ref="N35:S35"/>
    <mergeCell ref="T35:Y35"/>
    <mergeCell ref="T11:Y11"/>
    <mergeCell ref="T12:Y12"/>
    <mergeCell ref="K13:M13"/>
    <mergeCell ref="D24:G24"/>
    <mergeCell ref="N13:P13"/>
    <mergeCell ref="I24:N24"/>
    <mergeCell ref="O24:Q24"/>
    <mergeCell ref="D9:F9"/>
    <mergeCell ref="G9:H9"/>
    <mergeCell ref="M9:N9"/>
    <mergeCell ref="D12:G12"/>
    <mergeCell ref="N11:S11"/>
    <mergeCell ref="I12:M12"/>
    <mergeCell ref="N12:S12"/>
    <mergeCell ref="Q241:S241"/>
    <mergeCell ref="K241:M241"/>
    <mergeCell ref="N241:P241"/>
    <mergeCell ref="R144:S144"/>
    <mergeCell ref="R108:S108"/>
    <mergeCell ref="R60:S60"/>
    <mergeCell ref="D60:G60"/>
    <mergeCell ref="I60:N60"/>
    <mergeCell ref="O60:Q60"/>
    <mergeCell ref="D48:G48"/>
    <mergeCell ref="I48:N48"/>
    <mergeCell ref="Q61:S61"/>
    <mergeCell ref="K49:M49"/>
    <mergeCell ref="N49:P49"/>
    <mergeCell ref="Q49:S49"/>
    <mergeCell ref="D13:F13"/>
    <mergeCell ref="G13:I13"/>
    <mergeCell ref="O252:Q252"/>
    <mergeCell ref="R252:S252"/>
    <mergeCell ref="E154:R154"/>
    <mergeCell ref="E190:R190"/>
    <mergeCell ref="N217:P217"/>
    <mergeCell ref="D301:F301"/>
    <mergeCell ref="D169:F169"/>
    <mergeCell ref="G169:I169"/>
    <mergeCell ref="K169:M169"/>
    <mergeCell ref="N169:P169"/>
    <mergeCell ref="Q169:S169"/>
    <mergeCell ref="I168:N168"/>
    <mergeCell ref="O168:Q168"/>
    <mergeCell ref="R168:S168"/>
    <mergeCell ref="D156:G156"/>
    <mergeCell ref="I156:N156"/>
    <mergeCell ref="O156:Q156"/>
    <mergeCell ref="R156:S156"/>
    <mergeCell ref="O264:Q264"/>
    <mergeCell ref="R264:S264"/>
    <mergeCell ref="D277:F277"/>
    <mergeCell ref="D191:F191"/>
    <mergeCell ref="G191:H191"/>
    <mergeCell ref="I216:N216"/>
    <mergeCell ref="D241:F241"/>
    <mergeCell ref="G241:I241"/>
    <mergeCell ref="W300:Y300"/>
    <mergeCell ref="Q289:S289"/>
    <mergeCell ref="K229:M229"/>
    <mergeCell ref="W217:Y217"/>
    <mergeCell ref="I228:N228"/>
    <mergeCell ref="O300:Q300"/>
    <mergeCell ref="W289:Y289"/>
    <mergeCell ref="K289:M289"/>
    <mergeCell ref="N229:P229"/>
    <mergeCell ref="W228:Y228"/>
    <mergeCell ref="T264:V264"/>
    <mergeCell ref="W264:Y264"/>
    <mergeCell ref="Q265:S265"/>
    <mergeCell ref="K265:M265"/>
    <mergeCell ref="N265:P265"/>
    <mergeCell ref="Q277:S277"/>
    <mergeCell ref="T265:V265"/>
    <mergeCell ref="W265:Y265"/>
    <mergeCell ref="T276:V276"/>
    <mergeCell ref="W276:Y276"/>
    <mergeCell ref="T252:V252"/>
    <mergeCell ref="W252:Y252"/>
    <mergeCell ref="N239:S239"/>
    <mergeCell ref="T239:Y239"/>
    <mergeCell ref="N205:P205"/>
    <mergeCell ref="T216:V216"/>
    <mergeCell ref="D216:G216"/>
    <mergeCell ref="R216:S216"/>
    <mergeCell ref="Q205:S205"/>
    <mergeCell ref="T240:V240"/>
    <mergeCell ref="O240:Q240"/>
    <mergeCell ref="R240:S240"/>
    <mergeCell ref="O216:Q216"/>
    <mergeCell ref="D217:F217"/>
    <mergeCell ref="K205:M205"/>
    <mergeCell ref="D193:F193"/>
    <mergeCell ref="G193:I193"/>
    <mergeCell ref="K193:M193"/>
    <mergeCell ref="R192:S192"/>
    <mergeCell ref="T192:V192"/>
    <mergeCell ref="D215:F215"/>
    <mergeCell ref="G215:H215"/>
    <mergeCell ref="J215:L215"/>
    <mergeCell ref="N215:S215"/>
    <mergeCell ref="T215:Y215"/>
    <mergeCell ref="T193:V193"/>
    <mergeCell ref="W193:Y193"/>
    <mergeCell ref="W301:Y301"/>
    <mergeCell ref="C8:R8"/>
    <mergeCell ref="C7:R7"/>
    <mergeCell ref="O9:Q9"/>
    <mergeCell ref="B654:AC656"/>
    <mergeCell ref="Q217:S217"/>
    <mergeCell ref="R300:S300"/>
    <mergeCell ref="T300:V300"/>
    <mergeCell ref="G289:I289"/>
    <mergeCell ref="T241:V241"/>
    <mergeCell ref="Q229:S229"/>
    <mergeCell ref="T229:V229"/>
    <mergeCell ref="W229:Y229"/>
    <mergeCell ref="W241:Y241"/>
    <mergeCell ref="D229:F229"/>
    <mergeCell ref="G229:I229"/>
    <mergeCell ref="I192:N192"/>
    <mergeCell ref="O192:Q192"/>
    <mergeCell ref="W192:Y192"/>
    <mergeCell ref="I204:N204"/>
    <mergeCell ref="W205:Y205"/>
    <mergeCell ref="O204:Q204"/>
    <mergeCell ref="D205:F205"/>
    <mergeCell ref="G205:I205"/>
    <mergeCell ref="T169:V169"/>
    <mergeCell ref="W169:Y169"/>
    <mergeCell ref="D180:G180"/>
    <mergeCell ref="I180:N180"/>
    <mergeCell ref="O180:Q180"/>
    <mergeCell ref="R180:S180"/>
    <mergeCell ref="T180:V180"/>
    <mergeCell ref="D181:F181"/>
    <mergeCell ref="G181:I181"/>
    <mergeCell ref="K181:M181"/>
    <mergeCell ref="N181:P181"/>
    <mergeCell ref="Q181:S181"/>
    <mergeCell ref="D179:F179"/>
    <mergeCell ref="G179:H179"/>
    <mergeCell ref="J179:L179"/>
    <mergeCell ref="N179:S179"/>
    <mergeCell ref="T179:Y179"/>
    <mergeCell ref="W180:Y180"/>
    <mergeCell ref="T181:V181"/>
    <mergeCell ref="W181:Y181"/>
    <mergeCell ref="T168:V168"/>
    <mergeCell ref="W168:Y168"/>
    <mergeCell ref="D157:F157"/>
    <mergeCell ref="G157:I157"/>
    <mergeCell ref="Q157:S157"/>
    <mergeCell ref="K157:M157"/>
    <mergeCell ref="N157:P157"/>
    <mergeCell ref="T157:V157"/>
    <mergeCell ref="W157:Y157"/>
    <mergeCell ref="D168:G168"/>
    <mergeCell ref="D167:F167"/>
    <mergeCell ref="G167:H167"/>
    <mergeCell ref="J167:L167"/>
    <mergeCell ref="N167:S167"/>
    <mergeCell ref="T167:Y167"/>
    <mergeCell ref="T156:V156"/>
    <mergeCell ref="W156:Y156"/>
    <mergeCell ref="D155:F155"/>
    <mergeCell ref="G155:H155"/>
    <mergeCell ref="J155:L155"/>
    <mergeCell ref="N155:S155"/>
    <mergeCell ref="T155:Y155"/>
    <mergeCell ref="W133:Y133"/>
    <mergeCell ref="D133:F133"/>
    <mergeCell ref="G133:I133"/>
    <mergeCell ref="W144:Y144"/>
    <mergeCell ref="D145:F145"/>
    <mergeCell ref="G145:I145"/>
    <mergeCell ref="K145:M145"/>
    <mergeCell ref="N145:P145"/>
    <mergeCell ref="Q145:S145"/>
    <mergeCell ref="T145:V145"/>
    <mergeCell ref="W145:Y145"/>
    <mergeCell ref="D144:G144"/>
    <mergeCell ref="N133:P133"/>
    <mergeCell ref="I144:N144"/>
    <mergeCell ref="O144:Q144"/>
    <mergeCell ref="Q133:S133"/>
    <mergeCell ref="T144:V144"/>
    <mergeCell ref="T95:Y95"/>
    <mergeCell ref="W120:Y120"/>
    <mergeCell ref="R120:S120"/>
    <mergeCell ref="D109:F109"/>
    <mergeCell ref="G109:I109"/>
    <mergeCell ref="K109:M109"/>
    <mergeCell ref="N109:P109"/>
    <mergeCell ref="I120:N120"/>
    <mergeCell ref="O120:Q120"/>
    <mergeCell ref="T120:V120"/>
    <mergeCell ref="Q109:S109"/>
    <mergeCell ref="T109:V109"/>
    <mergeCell ref="W109:Y109"/>
    <mergeCell ref="D120:G120"/>
    <mergeCell ref="T107:Y107"/>
    <mergeCell ref="E118:R118"/>
    <mergeCell ref="D119:F119"/>
    <mergeCell ref="G119:H119"/>
    <mergeCell ref="J119:L119"/>
    <mergeCell ref="N119:S119"/>
    <mergeCell ref="T119:Y119"/>
    <mergeCell ref="W108:Y108"/>
    <mergeCell ref="T108:V108"/>
    <mergeCell ref="W97:Y97"/>
    <mergeCell ref="T73:V73"/>
    <mergeCell ref="T84:V84"/>
    <mergeCell ref="D84:G84"/>
    <mergeCell ref="I84:N84"/>
    <mergeCell ref="O84:Q84"/>
    <mergeCell ref="Q85:S85"/>
    <mergeCell ref="T85:V85"/>
    <mergeCell ref="W85:Y85"/>
    <mergeCell ref="D83:F83"/>
    <mergeCell ref="G83:H83"/>
    <mergeCell ref="J83:L83"/>
    <mergeCell ref="N83:S83"/>
    <mergeCell ref="T83:Y83"/>
    <mergeCell ref="T72:V72"/>
    <mergeCell ref="W72:Y72"/>
    <mergeCell ref="R84:S84"/>
    <mergeCell ref="D73:F73"/>
    <mergeCell ref="G73:I73"/>
    <mergeCell ref="O72:Q72"/>
    <mergeCell ref="O96:Q96"/>
    <mergeCell ref="R96:S96"/>
    <mergeCell ref="D97:F97"/>
    <mergeCell ref="G97:I97"/>
    <mergeCell ref="K97:M97"/>
    <mergeCell ref="N97:P97"/>
    <mergeCell ref="Q97:S97"/>
    <mergeCell ref="D96:G96"/>
    <mergeCell ref="I96:N96"/>
    <mergeCell ref="T97:V97"/>
    <mergeCell ref="D85:F85"/>
    <mergeCell ref="G85:I85"/>
    <mergeCell ref="W73:Y73"/>
    <mergeCell ref="W84:Y84"/>
    <mergeCell ref="W96:Y96"/>
    <mergeCell ref="T96:V96"/>
    <mergeCell ref="Q73:S73"/>
    <mergeCell ref="R72:S72"/>
    <mergeCell ref="N47:S47"/>
    <mergeCell ref="T47:Y47"/>
    <mergeCell ref="D49:F49"/>
    <mergeCell ref="B46:Z46"/>
    <mergeCell ref="T24:V24"/>
    <mergeCell ref="W24:Y24"/>
    <mergeCell ref="W25:Y25"/>
    <mergeCell ref="G49:I49"/>
    <mergeCell ref="T49:V49"/>
    <mergeCell ref="W49:Y49"/>
    <mergeCell ref="O48:Q48"/>
    <mergeCell ref="R48:S48"/>
    <mergeCell ref="T48:V48"/>
    <mergeCell ref="W48:Y48"/>
    <mergeCell ref="T37:V37"/>
    <mergeCell ref="W37:Y37"/>
    <mergeCell ref="T36:V36"/>
    <mergeCell ref="D47:F47"/>
    <mergeCell ref="G47:H47"/>
    <mergeCell ref="J47:L47"/>
    <mergeCell ref="C1:Z1"/>
    <mergeCell ref="D37:F37"/>
    <mergeCell ref="G37:I37"/>
    <mergeCell ref="K37:M37"/>
    <mergeCell ref="N37:P37"/>
    <mergeCell ref="D36:G36"/>
    <mergeCell ref="Q37:S37"/>
    <mergeCell ref="W36:Y36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R36:S36"/>
    <mergeCell ref="B5:Z5"/>
    <mergeCell ref="R24:S24"/>
    <mergeCell ref="I36:N36"/>
    <mergeCell ref="O36:Q36"/>
    <mergeCell ref="I9:L9"/>
    <mergeCell ref="W13:Y13"/>
    <mergeCell ref="D251:F251"/>
    <mergeCell ref="G251:H251"/>
    <mergeCell ref="J251:L251"/>
    <mergeCell ref="N251:S251"/>
    <mergeCell ref="T251:Y251"/>
    <mergeCell ref="D240:G240"/>
    <mergeCell ref="I240:N240"/>
    <mergeCell ref="O228:Q228"/>
    <mergeCell ref="D253:F253"/>
    <mergeCell ref="G253:I253"/>
    <mergeCell ref="K253:M253"/>
    <mergeCell ref="N253:P253"/>
    <mergeCell ref="W253:Y253"/>
    <mergeCell ref="Q253:S253"/>
    <mergeCell ref="T253:V253"/>
    <mergeCell ref="D252:G252"/>
    <mergeCell ref="I252:N252"/>
    <mergeCell ref="W240:Y240"/>
    <mergeCell ref="T228:V228"/>
    <mergeCell ref="D228:G228"/>
    <mergeCell ref="R228:S228"/>
    <mergeCell ref="D239:F239"/>
    <mergeCell ref="G239:H239"/>
    <mergeCell ref="J239:L239"/>
    <mergeCell ref="D264:G264"/>
    <mergeCell ref="I264:N264"/>
    <mergeCell ref="D263:F263"/>
    <mergeCell ref="G263:H263"/>
    <mergeCell ref="J263:L263"/>
    <mergeCell ref="N263:S263"/>
    <mergeCell ref="T263:Y263"/>
    <mergeCell ref="D265:F265"/>
    <mergeCell ref="G265:I265"/>
    <mergeCell ref="T275:Y275"/>
    <mergeCell ref="Q325:S325"/>
    <mergeCell ref="T325:V325"/>
    <mergeCell ref="W325:Y325"/>
    <mergeCell ref="D325:F325"/>
    <mergeCell ref="G325:I325"/>
    <mergeCell ref="K325:M325"/>
    <mergeCell ref="N325:P325"/>
    <mergeCell ref="T313:V313"/>
    <mergeCell ref="W313:Y313"/>
    <mergeCell ref="D324:G324"/>
    <mergeCell ref="I324:N324"/>
    <mergeCell ref="O324:Q324"/>
    <mergeCell ref="R324:S324"/>
    <mergeCell ref="T324:V324"/>
    <mergeCell ref="W324:Y324"/>
    <mergeCell ref="D313:F313"/>
    <mergeCell ref="G313:I313"/>
    <mergeCell ref="K313:M313"/>
    <mergeCell ref="N313:P313"/>
    <mergeCell ref="Q313:S313"/>
    <mergeCell ref="T301:V301"/>
    <mergeCell ref="D288:G288"/>
    <mergeCell ref="I288:N288"/>
    <mergeCell ref="D336:G336"/>
    <mergeCell ref="I336:N336"/>
    <mergeCell ref="O336:Q336"/>
    <mergeCell ref="O360:Q360"/>
    <mergeCell ref="Q349:S349"/>
    <mergeCell ref="K349:M349"/>
    <mergeCell ref="W372:Y372"/>
    <mergeCell ref="W361:Y361"/>
    <mergeCell ref="W349:Y349"/>
    <mergeCell ref="D360:G360"/>
    <mergeCell ref="I360:N360"/>
    <mergeCell ref="D371:F371"/>
    <mergeCell ref="G371:H371"/>
    <mergeCell ref="J371:L371"/>
    <mergeCell ref="N371:S371"/>
    <mergeCell ref="T371:Y371"/>
    <mergeCell ref="N361:P361"/>
    <mergeCell ref="Q361:S361"/>
    <mergeCell ref="W360:Y360"/>
    <mergeCell ref="D361:F361"/>
    <mergeCell ref="G361:I361"/>
    <mergeCell ref="K361:M361"/>
    <mergeCell ref="R372:S372"/>
    <mergeCell ref="D347:F347"/>
    <mergeCell ref="D373:F373"/>
    <mergeCell ref="G373:I373"/>
    <mergeCell ref="K373:M373"/>
    <mergeCell ref="N373:P373"/>
    <mergeCell ref="I372:N372"/>
    <mergeCell ref="O372:Q372"/>
    <mergeCell ref="T372:V372"/>
    <mergeCell ref="T384:V384"/>
    <mergeCell ref="W384:Y384"/>
    <mergeCell ref="W373:Y373"/>
    <mergeCell ref="D383:F383"/>
    <mergeCell ref="G383:H383"/>
    <mergeCell ref="J383:L383"/>
    <mergeCell ref="N383:S383"/>
    <mergeCell ref="T383:Y383"/>
    <mergeCell ref="D372:G372"/>
    <mergeCell ref="D384:G384"/>
    <mergeCell ref="I384:N384"/>
    <mergeCell ref="O384:Q384"/>
    <mergeCell ref="R384:S384"/>
    <mergeCell ref="Q373:S373"/>
    <mergeCell ref="T373:V373"/>
    <mergeCell ref="Q385:S385"/>
    <mergeCell ref="W397:Y397"/>
    <mergeCell ref="N385:P385"/>
    <mergeCell ref="T396:V396"/>
    <mergeCell ref="W396:Y396"/>
    <mergeCell ref="D385:F385"/>
    <mergeCell ref="G385:I385"/>
    <mergeCell ref="K385:M385"/>
    <mergeCell ref="D396:G396"/>
    <mergeCell ref="I396:N396"/>
    <mergeCell ref="O396:Q396"/>
    <mergeCell ref="R396:S396"/>
    <mergeCell ref="T385:V385"/>
    <mergeCell ref="W385:Y385"/>
    <mergeCell ref="D395:F395"/>
    <mergeCell ref="W432:Y432"/>
    <mergeCell ref="Q421:S421"/>
    <mergeCell ref="D432:G432"/>
    <mergeCell ref="I432:N432"/>
    <mergeCell ref="D408:G408"/>
    <mergeCell ref="I408:N408"/>
    <mergeCell ref="O408:Q408"/>
    <mergeCell ref="R408:S408"/>
    <mergeCell ref="T408:V408"/>
    <mergeCell ref="W408:Y408"/>
    <mergeCell ref="T409:V409"/>
    <mergeCell ref="W409:Y409"/>
    <mergeCell ref="T421:V421"/>
    <mergeCell ref="W421:Y421"/>
    <mergeCell ref="D421:F421"/>
    <mergeCell ref="R420:S420"/>
    <mergeCell ref="K421:M421"/>
    <mergeCell ref="N421:P421"/>
    <mergeCell ref="D409:F409"/>
    <mergeCell ref="G409:I409"/>
    <mergeCell ref="D420:G420"/>
    <mergeCell ref="I420:N420"/>
    <mergeCell ref="N409:P409"/>
    <mergeCell ref="O420:Q420"/>
    <mergeCell ref="T420:V420"/>
    <mergeCell ref="W420:Y420"/>
    <mergeCell ref="Q409:S409"/>
    <mergeCell ref="K409:M409"/>
    <mergeCell ref="D419:F419"/>
    <mergeCell ref="G419:H419"/>
    <mergeCell ref="J419:L419"/>
    <mergeCell ref="N419:S419"/>
    <mergeCell ref="T419:Y419"/>
    <mergeCell ref="T444:V444"/>
    <mergeCell ref="W444:Y444"/>
    <mergeCell ref="Q445:S445"/>
    <mergeCell ref="K445:M445"/>
    <mergeCell ref="N445:P445"/>
    <mergeCell ref="W445:Y445"/>
    <mergeCell ref="T445:V445"/>
    <mergeCell ref="R456:S456"/>
    <mergeCell ref="T456:V456"/>
    <mergeCell ref="W456:Y456"/>
    <mergeCell ref="O456:Q456"/>
    <mergeCell ref="T455:Y455"/>
    <mergeCell ref="J455:L455"/>
    <mergeCell ref="N455:S455"/>
    <mergeCell ref="T457:V457"/>
    <mergeCell ref="W457:Y457"/>
    <mergeCell ref="D468:G468"/>
    <mergeCell ref="I468:N468"/>
    <mergeCell ref="O468:Q468"/>
    <mergeCell ref="R468:S468"/>
    <mergeCell ref="T468:V468"/>
    <mergeCell ref="D456:G456"/>
    <mergeCell ref="I456:N456"/>
    <mergeCell ref="T467:Y467"/>
    <mergeCell ref="D467:F467"/>
    <mergeCell ref="G467:H467"/>
    <mergeCell ref="J467:L467"/>
    <mergeCell ref="D457:F457"/>
    <mergeCell ref="G457:I457"/>
    <mergeCell ref="K457:M457"/>
    <mergeCell ref="N457:P457"/>
    <mergeCell ref="Q457:S457"/>
    <mergeCell ref="D491:F491"/>
    <mergeCell ref="G491:H491"/>
    <mergeCell ref="J491:L491"/>
    <mergeCell ref="T469:V469"/>
    <mergeCell ref="W469:Y469"/>
    <mergeCell ref="K481:M481"/>
    <mergeCell ref="T479:Y479"/>
    <mergeCell ref="N491:S491"/>
    <mergeCell ref="T491:Y491"/>
    <mergeCell ref="T480:V480"/>
    <mergeCell ref="W480:Y480"/>
    <mergeCell ref="R480:S480"/>
    <mergeCell ref="W481:Y481"/>
    <mergeCell ref="D516:G516"/>
    <mergeCell ref="D527:F527"/>
    <mergeCell ref="G527:H527"/>
    <mergeCell ref="J527:L527"/>
    <mergeCell ref="W516:Y516"/>
    <mergeCell ref="W505:Y505"/>
    <mergeCell ref="T504:V504"/>
    <mergeCell ref="W504:Y504"/>
    <mergeCell ref="W468:Y468"/>
    <mergeCell ref="J503:L503"/>
    <mergeCell ref="D493:F493"/>
    <mergeCell ref="G493:I493"/>
    <mergeCell ref="N493:P493"/>
    <mergeCell ref="Q493:S493"/>
    <mergeCell ref="N503:S503"/>
    <mergeCell ref="T503:Y503"/>
    <mergeCell ref="N515:S515"/>
    <mergeCell ref="T515:Y515"/>
    <mergeCell ref="N527:S527"/>
    <mergeCell ref="T527:Y527"/>
    <mergeCell ref="Q517:S517"/>
    <mergeCell ref="T517:V517"/>
    <mergeCell ref="T492:V492"/>
    <mergeCell ref="W492:Y492"/>
    <mergeCell ref="K493:M493"/>
    <mergeCell ref="R492:S492"/>
    <mergeCell ref="R504:S504"/>
    <mergeCell ref="O492:Q492"/>
    <mergeCell ref="D504:G504"/>
    <mergeCell ref="I504:N504"/>
    <mergeCell ref="I492:N492"/>
    <mergeCell ref="D492:G492"/>
    <mergeCell ref="D515:F515"/>
    <mergeCell ref="G515:H515"/>
    <mergeCell ref="J515:L515"/>
    <mergeCell ref="N505:P505"/>
    <mergeCell ref="Q505:S505"/>
    <mergeCell ref="D505:F505"/>
    <mergeCell ref="G505:I505"/>
    <mergeCell ref="D503:F503"/>
    <mergeCell ref="G503:H503"/>
    <mergeCell ref="O504:Q504"/>
    <mergeCell ref="N539:S539"/>
    <mergeCell ref="T539:Y539"/>
    <mergeCell ref="N551:S551"/>
    <mergeCell ref="T551:Y551"/>
    <mergeCell ref="O528:Q528"/>
    <mergeCell ref="R528:S528"/>
    <mergeCell ref="W553:Y553"/>
    <mergeCell ref="T529:V529"/>
    <mergeCell ref="W529:Y529"/>
    <mergeCell ref="D517:F517"/>
    <mergeCell ref="G517:I517"/>
    <mergeCell ref="K517:M517"/>
    <mergeCell ref="N517:P517"/>
    <mergeCell ref="T528:V528"/>
    <mergeCell ref="W528:Y528"/>
    <mergeCell ref="W517:Y517"/>
    <mergeCell ref="D528:G528"/>
    <mergeCell ref="I528:N528"/>
    <mergeCell ref="T121:V121"/>
    <mergeCell ref="W121:Y121"/>
    <mergeCell ref="D121:F121"/>
    <mergeCell ref="K133:M133"/>
    <mergeCell ref="G541:I541"/>
    <mergeCell ref="K541:M541"/>
    <mergeCell ref="N541:P541"/>
    <mergeCell ref="W541:Y541"/>
    <mergeCell ref="N529:P529"/>
    <mergeCell ref="T540:V540"/>
    <mergeCell ref="W540:Y540"/>
    <mergeCell ref="D529:F529"/>
    <mergeCell ref="G529:I529"/>
    <mergeCell ref="K529:M529"/>
    <mergeCell ref="D540:G540"/>
    <mergeCell ref="I540:N540"/>
    <mergeCell ref="I132:N132"/>
    <mergeCell ref="I516:N516"/>
    <mergeCell ref="O516:Q516"/>
    <mergeCell ref="T516:V516"/>
    <mergeCell ref="R516:S516"/>
    <mergeCell ref="K121:M121"/>
    <mergeCell ref="O540:Q540"/>
    <mergeCell ref="N121:P121"/>
    <mergeCell ref="W564:Y564"/>
    <mergeCell ref="D565:F565"/>
    <mergeCell ref="D553:F553"/>
    <mergeCell ref="G553:I553"/>
    <mergeCell ref="D552:G552"/>
    <mergeCell ref="I552:N552"/>
    <mergeCell ref="O552:Q552"/>
    <mergeCell ref="R552:S552"/>
    <mergeCell ref="T552:V552"/>
    <mergeCell ref="W552:Y552"/>
    <mergeCell ref="W565:Y565"/>
    <mergeCell ref="G565:I565"/>
    <mergeCell ref="K565:M565"/>
    <mergeCell ref="N565:P565"/>
    <mergeCell ref="K553:M553"/>
    <mergeCell ref="N553:P553"/>
    <mergeCell ref="Q565:S565"/>
    <mergeCell ref="D564:G564"/>
    <mergeCell ref="I564:N564"/>
    <mergeCell ref="O564:Q564"/>
    <mergeCell ref="R564:S564"/>
    <mergeCell ref="T565:V565"/>
    <mergeCell ref="T553:V553"/>
    <mergeCell ref="D72:G72"/>
    <mergeCell ref="I72:N72"/>
    <mergeCell ref="Q121:S121"/>
    <mergeCell ref="K85:M85"/>
    <mergeCell ref="N85:P85"/>
    <mergeCell ref="K73:M73"/>
    <mergeCell ref="N73:P73"/>
    <mergeCell ref="D108:G108"/>
    <mergeCell ref="I108:N108"/>
    <mergeCell ref="O108:Q108"/>
    <mergeCell ref="D107:F107"/>
    <mergeCell ref="G107:H107"/>
    <mergeCell ref="J107:L107"/>
    <mergeCell ref="N107:S107"/>
    <mergeCell ref="G121:I121"/>
    <mergeCell ref="D95:F95"/>
    <mergeCell ref="G95:H95"/>
    <mergeCell ref="J95:L95"/>
    <mergeCell ref="N95:S95"/>
    <mergeCell ref="G421:I421"/>
    <mergeCell ref="T505:V505"/>
    <mergeCell ref="Q481:S481"/>
    <mergeCell ref="T481:V481"/>
    <mergeCell ref="G481:I481"/>
    <mergeCell ref="D481:F481"/>
    <mergeCell ref="R204:S204"/>
    <mergeCell ref="T360:V360"/>
    <mergeCell ref="W337:Y337"/>
    <mergeCell ref="T349:V349"/>
    <mergeCell ref="R360:S360"/>
    <mergeCell ref="O348:Q348"/>
    <mergeCell ref="T361:V361"/>
    <mergeCell ref="Q337:S337"/>
    <mergeCell ref="T348:V348"/>
    <mergeCell ref="W348:Y348"/>
    <mergeCell ref="T337:V337"/>
    <mergeCell ref="R348:S348"/>
    <mergeCell ref="N481:P481"/>
    <mergeCell ref="D480:G480"/>
    <mergeCell ref="I480:N480"/>
    <mergeCell ref="O480:Q480"/>
    <mergeCell ref="K505:M505"/>
    <mergeCell ref="W493:Y493"/>
    <mergeCell ref="O576:Q576"/>
    <mergeCell ref="Q577:S577"/>
    <mergeCell ref="T577:V577"/>
    <mergeCell ref="D433:F433"/>
    <mergeCell ref="G433:I433"/>
    <mergeCell ref="K433:M433"/>
    <mergeCell ref="N433:P433"/>
    <mergeCell ref="D541:F541"/>
    <mergeCell ref="Q541:S541"/>
    <mergeCell ref="T541:V541"/>
    <mergeCell ref="Q529:S529"/>
    <mergeCell ref="D576:G576"/>
    <mergeCell ref="T576:V576"/>
    <mergeCell ref="R576:S576"/>
    <mergeCell ref="I576:N576"/>
    <mergeCell ref="Q553:S553"/>
    <mergeCell ref="D563:F563"/>
    <mergeCell ref="G563:H563"/>
    <mergeCell ref="J563:L563"/>
    <mergeCell ref="D575:F575"/>
    <mergeCell ref="T564:V564"/>
    <mergeCell ref="G575:H575"/>
    <mergeCell ref="J575:L575"/>
    <mergeCell ref="R540:S540"/>
    <mergeCell ref="W577:Y577"/>
    <mergeCell ref="D577:F577"/>
    <mergeCell ref="T588:V588"/>
    <mergeCell ref="W588:Y588"/>
    <mergeCell ref="D588:G588"/>
    <mergeCell ref="I588:N588"/>
    <mergeCell ref="W576:Y576"/>
    <mergeCell ref="K613:M613"/>
    <mergeCell ref="N613:P613"/>
    <mergeCell ref="D612:G612"/>
    <mergeCell ref="I612:N612"/>
    <mergeCell ref="D589:F589"/>
    <mergeCell ref="G589:I589"/>
    <mergeCell ref="K589:M589"/>
    <mergeCell ref="N589:P589"/>
    <mergeCell ref="Q589:S589"/>
    <mergeCell ref="T589:V589"/>
    <mergeCell ref="O588:Q588"/>
    <mergeCell ref="R588:S588"/>
    <mergeCell ref="G599:H599"/>
    <mergeCell ref="J599:L599"/>
    <mergeCell ref="G577:I577"/>
    <mergeCell ref="K577:M577"/>
    <mergeCell ref="N577:P577"/>
    <mergeCell ref="B646:AC646"/>
    <mergeCell ref="D600:G600"/>
    <mergeCell ref="B647:AC650"/>
    <mergeCell ref="I600:N600"/>
    <mergeCell ref="O600:Q600"/>
    <mergeCell ref="R600:S600"/>
    <mergeCell ref="O612:Q612"/>
    <mergeCell ref="R612:S612"/>
    <mergeCell ref="T612:V612"/>
    <mergeCell ref="W612:Y612"/>
    <mergeCell ref="Q613:S613"/>
    <mergeCell ref="T613:V613"/>
    <mergeCell ref="W613:Y613"/>
    <mergeCell ref="D613:F613"/>
    <mergeCell ref="G613:I613"/>
    <mergeCell ref="W625:Y625"/>
    <mergeCell ref="D625:F625"/>
    <mergeCell ref="K601:M601"/>
    <mergeCell ref="N601:P601"/>
    <mergeCell ref="Q601:S601"/>
    <mergeCell ref="T601:V601"/>
    <mergeCell ref="W601:Y601"/>
    <mergeCell ref="B638:AC638"/>
    <mergeCell ref="B639:AC643"/>
    <mergeCell ref="W624:Y624"/>
    <mergeCell ref="W589:Y589"/>
    <mergeCell ref="T600:V600"/>
    <mergeCell ref="W600:Y600"/>
    <mergeCell ref="D601:F601"/>
    <mergeCell ref="G601:I601"/>
    <mergeCell ref="G625:I625"/>
    <mergeCell ref="K625:M625"/>
    <mergeCell ref="N625:P625"/>
    <mergeCell ref="Q625:S625"/>
    <mergeCell ref="T625:V625"/>
    <mergeCell ref="D624:G624"/>
    <mergeCell ref="I624:N624"/>
    <mergeCell ref="O624:Q624"/>
    <mergeCell ref="R624:S624"/>
    <mergeCell ref="T624:V624"/>
    <mergeCell ref="D599:F599"/>
  </mergeCells>
  <hyperlinks>
    <hyperlink ref="AC25" display="Home" xr:uid="{00000000-0004-0000-0000-000000000000}"/>
    <hyperlink ref="AC13" display="End" xr:uid="{00000000-0004-0000-0000-000001000000}"/>
    <hyperlink ref="AC26" display="End" xr:uid="{00000000-0004-0000-0000-000002000000}"/>
    <hyperlink ref="AC38" display="End" xr:uid="{00000000-0004-0000-0000-000003000000}"/>
    <hyperlink ref="AC50" display="End" xr:uid="{00000000-0004-0000-0000-000004000000}"/>
    <hyperlink ref="AC37" display="Home" xr:uid="{00000000-0004-0000-0000-000005000000}"/>
    <hyperlink ref="AC49" display="Home" xr:uid="{00000000-0004-0000-0000-000006000000}"/>
    <hyperlink ref="AC61" display="Home" xr:uid="{00000000-0004-0000-0000-000007000000}"/>
    <hyperlink ref="AC62" display="End" xr:uid="{00000000-0004-0000-0000-000008000000}"/>
    <hyperlink ref="AC74" display="End" xr:uid="{00000000-0004-0000-0000-000009000000}"/>
    <hyperlink ref="AC86" display="End" xr:uid="{00000000-0004-0000-0000-00000A000000}"/>
    <hyperlink ref="AC73" display="Home" xr:uid="{00000000-0004-0000-0000-00000B000000}"/>
    <hyperlink ref="AC85" display="Home" xr:uid="{00000000-0004-0000-0000-00000C000000}"/>
    <hyperlink ref="AC97" display="Home" xr:uid="{00000000-0004-0000-0000-00000D000000}"/>
    <hyperlink ref="AC98" display="End" xr:uid="{00000000-0004-0000-0000-00000E000000}"/>
    <hyperlink ref="AC110" display="End" xr:uid="{00000000-0004-0000-0000-00000F000000}"/>
    <hyperlink ref="AC122" display="End" xr:uid="{00000000-0004-0000-0000-000010000000}"/>
    <hyperlink ref="AC109" display="Home" xr:uid="{00000000-0004-0000-0000-000011000000}"/>
    <hyperlink ref="AC121" display="Home" xr:uid="{00000000-0004-0000-0000-000012000000}"/>
    <hyperlink ref="AC133" display="Home" xr:uid="{00000000-0004-0000-0000-000013000000}"/>
    <hyperlink ref="AC134" display="End" xr:uid="{00000000-0004-0000-0000-000014000000}"/>
    <hyperlink ref="AC146" display="End" xr:uid="{00000000-0004-0000-0000-000015000000}"/>
    <hyperlink ref="AC158" display="End" xr:uid="{00000000-0004-0000-0000-000016000000}"/>
    <hyperlink ref="AC145" display="Home" xr:uid="{00000000-0004-0000-0000-000017000000}"/>
    <hyperlink ref="AC157" display="Home" xr:uid="{00000000-0004-0000-0000-000018000000}"/>
    <hyperlink ref="AC169" display="Home" xr:uid="{00000000-0004-0000-0000-000019000000}"/>
    <hyperlink ref="AC170" display="End" xr:uid="{00000000-0004-0000-0000-00001A000000}"/>
    <hyperlink ref="AC182" display="End" xr:uid="{00000000-0004-0000-0000-00001B000000}"/>
    <hyperlink ref="AC181" display="Home" xr:uid="{00000000-0004-0000-0000-00001C000000}"/>
    <hyperlink ref="AC193" display="Home" xr:uid="{00000000-0004-0000-0000-00001D000000}"/>
    <hyperlink ref="AC194" display="End" xr:uid="{00000000-0004-0000-0000-00001E000000}"/>
    <hyperlink ref="AC206" display="End" xr:uid="{00000000-0004-0000-0000-00001F000000}"/>
    <hyperlink ref="AC205" display="Home" xr:uid="{00000000-0004-0000-0000-000020000000}"/>
    <hyperlink ref="AC217" display="Home" xr:uid="{00000000-0004-0000-0000-000021000000}"/>
    <hyperlink ref="AC218" display="End" xr:uid="{00000000-0004-0000-0000-000022000000}"/>
    <hyperlink ref="AC230" display="End" xr:uid="{00000000-0004-0000-0000-000023000000}"/>
    <hyperlink ref="AC229" display="Home" xr:uid="{00000000-0004-0000-0000-000024000000}"/>
    <hyperlink ref="AC241" display="Home" xr:uid="{00000000-0004-0000-0000-000025000000}"/>
    <hyperlink ref="AC242" display="End" xr:uid="{00000000-0004-0000-0000-000026000000}"/>
    <hyperlink ref="AC253" display="Home" xr:uid="{00000000-0004-0000-0000-000027000000}"/>
    <hyperlink ref="AC254" display="End" xr:uid="{00000000-0004-0000-0000-000028000000}"/>
    <hyperlink ref="AC265" display="Home" xr:uid="{00000000-0004-0000-0000-000029000000}"/>
    <hyperlink ref="AC266" display="End" xr:uid="{00000000-0004-0000-0000-00002A000000}"/>
    <hyperlink ref="AC278" display="End" xr:uid="{00000000-0004-0000-0000-00002B000000}"/>
    <hyperlink ref="AC277" display="Home" xr:uid="{00000000-0004-0000-0000-00002C000000}"/>
    <hyperlink ref="AC289" display="Home" xr:uid="{00000000-0004-0000-0000-00002D000000}"/>
    <hyperlink ref="AC290" display="End" xr:uid="{00000000-0004-0000-0000-00002E000000}"/>
    <hyperlink ref="AC302" display="End" xr:uid="{00000000-0004-0000-0000-00002F000000}"/>
    <hyperlink ref="AC301" display="Home" xr:uid="{00000000-0004-0000-0000-000030000000}"/>
    <hyperlink ref="AC313" display="Home" xr:uid="{00000000-0004-0000-0000-000031000000}"/>
    <hyperlink ref="AC314" display="End" xr:uid="{00000000-0004-0000-0000-000032000000}"/>
    <hyperlink ref="AC326" display="End" xr:uid="{00000000-0004-0000-0000-000033000000}"/>
    <hyperlink ref="AC325" display="Home" xr:uid="{00000000-0004-0000-0000-000034000000}"/>
    <hyperlink ref="AC337" display="Home" xr:uid="{00000000-0004-0000-0000-000035000000}"/>
    <hyperlink ref="AC338" display="End" xr:uid="{00000000-0004-0000-0000-000036000000}"/>
    <hyperlink ref="AC350" display="End" xr:uid="{00000000-0004-0000-0000-000037000000}"/>
    <hyperlink ref="AC349" display="Home" xr:uid="{00000000-0004-0000-0000-000038000000}"/>
    <hyperlink ref="AC361" display="Home" xr:uid="{00000000-0004-0000-0000-000039000000}"/>
    <hyperlink ref="AC362" display="End" xr:uid="{00000000-0004-0000-0000-00003A000000}"/>
    <hyperlink ref="AC374" display="End" xr:uid="{00000000-0004-0000-0000-00003B000000}"/>
    <hyperlink ref="AC373" display="Home" xr:uid="{00000000-0004-0000-0000-00003C000000}"/>
    <hyperlink ref="AC385" display="Home" xr:uid="{00000000-0004-0000-0000-00003D000000}"/>
    <hyperlink ref="AC386" display="End" xr:uid="{00000000-0004-0000-0000-00003E000000}"/>
    <hyperlink ref="AC398" display="End" xr:uid="{00000000-0004-0000-0000-00003F000000}"/>
    <hyperlink ref="AC397" display="Home" xr:uid="{00000000-0004-0000-0000-000040000000}"/>
    <hyperlink ref="AC409" display="Home" xr:uid="{00000000-0004-0000-0000-000041000000}"/>
    <hyperlink ref="AC410" display="End" xr:uid="{00000000-0004-0000-0000-000042000000}"/>
    <hyperlink ref="AC422" display="End" xr:uid="{00000000-0004-0000-0000-000043000000}"/>
    <hyperlink ref="AC421" display="Home" xr:uid="{00000000-0004-0000-0000-000044000000}"/>
    <hyperlink ref="AC433" display="Home" xr:uid="{00000000-0004-0000-0000-000045000000}"/>
    <hyperlink ref="AC434" display="End" xr:uid="{00000000-0004-0000-0000-000046000000}"/>
    <hyperlink ref="AC446" display="End" xr:uid="{00000000-0004-0000-0000-000047000000}"/>
    <hyperlink ref="AC445" display="Home" xr:uid="{00000000-0004-0000-0000-000048000000}"/>
    <hyperlink ref="AC457" display="Home" xr:uid="{00000000-0004-0000-0000-000049000000}"/>
    <hyperlink ref="AC458" display="End" xr:uid="{00000000-0004-0000-0000-00004A000000}"/>
    <hyperlink ref="AC470" display="End" xr:uid="{00000000-0004-0000-0000-00004B000000}"/>
    <hyperlink ref="AC469" display="Home" xr:uid="{00000000-0004-0000-0000-00004C000000}"/>
    <hyperlink ref="AC481" display="Home" xr:uid="{00000000-0004-0000-0000-00004D000000}"/>
    <hyperlink ref="AC482" display="End" xr:uid="{00000000-0004-0000-0000-00004E000000}"/>
    <hyperlink ref="AC494" display="End" xr:uid="{00000000-0004-0000-0000-00004F000000}"/>
    <hyperlink ref="AC493" display="Home" xr:uid="{00000000-0004-0000-0000-000050000000}"/>
    <hyperlink ref="AC505" display="Home" xr:uid="{00000000-0004-0000-0000-000051000000}"/>
    <hyperlink ref="AC506" display="End" xr:uid="{00000000-0004-0000-0000-000052000000}"/>
    <hyperlink ref="AC518" display="End" xr:uid="{00000000-0004-0000-0000-000053000000}"/>
    <hyperlink ref="AC517" display="Home" xr:uid="{00000000-0004-0000-0000-000054000000}"/>
    <hyperlink ref="AC529" display="Home" xr:uid="{00000000-0004-0000-0000-000055000000}"/>
    <hyperlink ref="AC530" display="End" xr:uid="{00000000-0004-0000-0000-000056000000}"/>
    <hyperlink ref="AC542" display="End" xr:uid="{00000000-0004-0000-0000-000057000000}"/>
    <hyperlink ref="AC541" display="Home" xr:uid="{00000000-0004-0000-0000-000058000000}"/>
    <hyperlink ref="AC553" display="Home" xr:uid="{00000000-0004-0000-0000-000059000000}"/>
    <hyperlink ref="AC554" display="End" xr:uid="{00000000-0004-0000-0000-00005A000000}"/>
    <hyperlink ref="AC566" display="End" xr:uid="{00000000-0004-0000-0000-00005B000000}"/>
    <hyperlink ref="AC565" display="Home" xr:uid="{00000000-0004-0000-0000-00005C000000}"/>
    <hyperlink ref="AC577" display="Home" xr:uid="{00000000-0004-0000-0000-00005D000000}"/>
    <hyperlink ref="AC578" display="End" xr:uid="{00000000-0004-0000-0000-00005E000000}"/>
    <hyperlink ref="AC589" display="Home" xr:uid="{00000000-0004-0000-0000-00005F000000}"/>
    <hyperlink ref="AC590" display="End" xr:uid="{00000000-0004-0000-0000-000060000000}"/>
    <hyperlink ref="AC602" display="End" xr:uid="{00000000-0004-0000-0000-000061000000}"/>
    <hyperlink ref="AC601" display="Home" xr:uid="{00000000-0004-0000-0000-000062000000}"/>
    <hyperlink ref="AC613" display="Home" xr:uid="{00000000-0004-0000-0000-000063000000}"/>
    <hyperlink ref="AC614" display="End" xr:uid="{00000000-0004-0000-0000-000064000000}"/>
    <hyperlink ref="AC625" display="Home" xr:uid="{00000000-0004-0000-0000-000065000000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2017-12-22T18:34:21Z</cp:lastPrinted>
  <dcterms:created xsi:type="dcterms:W3CDTF">2010-06-02T18:44:05Z</dcterms:created>
  <dcterms:modified xsi:type="dcterms:W3CDTF">2024-03-04T23:10:34Z</dcterms:modified>
  <cp:category/>
</cp:coreProperties>
</file>